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9720" windowHeight="5640" tabRatio="599" activeTab="0"/>
  </bookViews>
  <sheets>
    <sheet name="List2" sheetId="1" r:id="rId1"/>
  </sheets>
  <definedNames>
    <definedName name="_xlnm.Print_Area" localSheetId="0">'List2'!$A$95:$L$147</definedName>
  </definedNames>
  <calcPr fullCalcOnLoad="1"/>
</workbook>
</file>

<file path=xl/sharedStrings.xml><?xml version="1.0" encoding="utf-8"?>
<sst xmlns="http://schemas.openxmlformats.org/spreadsheetml/2006/main" count="754" uniqueCount="79">
  <si>
    <t>Porast</t>
  </si>
  <si>
    <t xml:space="preserve"> B.  VYKONÁVACIA  ČASŤ</t>
  </si>
  <si>
    <t>rok:2015</t>
  </si>
  <si>
    <t>rok:2016</t>
  </si>
  <si>
    <t>rok:2017</t>
  </si>
  <si>
    <t>rok:2018</t>
  </si>
  <si>
    <t>Trhanie pňov
v ha</t>
  </si>
  <si>
    <t>Odvoz a likvidácia
pňov v ha</t>
  </si>
  <si>
    <t>Zhrnutie vegetácie
buldozérom do depónií
v ha</t>
  </si>
  <si>
    <t>Hlboká oraba
v ha</t>
  </si>
  <si>
    <t>Bránenie 
v ha</t>
  </si>
  <si>
    <t>294a I.</t>
  </si>
  <si>
    <t>Výsek
nežiadúcich drevín
v ha</t>
  </si>
  <si>
    <t>Prvé zalesňovanie v ks</t>
  </si>
  <si>
    <t>-</t>
  </si>
  <si>
    <t>291 I.</t>
  </si>
  <si>
    <t>Prečistka
v ha</t>
  </si>
  <si>
    <t>287a I.</t>
  </si>
  <si>
    <t>287a II.</t>
  </si>
  <si>
    <t>287b</t>
  </si>
  <si>
    <t>287c</t>
  </si>
  <si>
    <t>287 III.</t>
  </si>
  <si>
    <t>287 IV.</t>
  </si>
  <si>
    <t>286a</t>
  </si>
  <si>
    <t>286b I.</t>
  </si>
  <si>
    <t>286b II.</t>
  </si>
  <si>
    <t>286c</t>
  </si>
  <si>
    <t>Zalesňovanie v ks</t>
  </si>
  <si>
    <t>Dub
letný</t>
  </si>
  <si>
    <t>Borovica
lesná</t>
  </si>
  <si>
    <t>Agát 
biely</t>
  </si>
  <si>
    <t>Výžin
v ha</t>
  </si>
  <si>
    <t>288 I.</t>
  </si>
  <si>
    <t xml:space="preserve">288 II. </t>
  </si>
  <si>
    <t>288 III.</t>
  </si>
  <si>
    <t>Výžin v ha</t>
  </si>
  <si>
    <t xml:space="preserve">290 I. </t>
  </si>
  <si>
    <t xml:space="preserve">290 II. </t>
  </si>
  <si>
    <t xml:space="preserve">291 I. </t>
  </si>
  <si>
    <t>dub letný</t>
  </si>
  <si>
    <t>borovica
lesná</t>
  </si>
  <si>
    <t>agát
biely</t>
  </si>
  <si>
    <t xml:space="preserve">288 I. </t>
  </si>
  <si>
    <t>288 II.</t>
  </si>
  <si>
    <t>Topoľ
šľachtený</t>
  </si>
  <si>
    <t xml:space="preserve">291 II. </t>
  </si>
  <si>
    <t>Prečistka 
v ha</t>
  </si>
  <si>
    <t>290 II.</t>
  </si>
  <si>
    <t>293b</t>
  </si>
  <si>
    <t>293c</t>
  </si>
  <si>
    <t>293d</t>
  </si>
  <si>
    <t>294a II.</t>
  </si>
  <si>
    <t>294b</t>
  </si>
  <si>
    <t>295a I.</t>
  </si>
  <si>
    <t>295a II.</t>
  </si>
  <si>
    <t>295a III.</t>
  </si>
  <si>
    <t>295b I.</t>
  </si>
  <si>
    <t>297a II.</t>
  </si>
  <si>
    <t>295d</t>
  </si>
  <si>
    <t xml:space="preserve">298a I. </t>
  </si>
  <si>
    <t>298a II.</t>
  </si>
  <si>
    <t>298a III.</t>
  </si>
  <si>
    <t>298b</t>
  </si>
  <si>
    <t>297a I.</t>
  </si>
  <si>
    <t>295b II.</t>
  </si>
  <si>
    <t>301a</t>
  </si>
  <si>
    <t>300a III.</t>
  </si>
  <si>
    <t>303b II.</t>
  </si>
  <si>
    <t>Výsek nežiadúcich
drevín v ha</t>
  </si>
  <si>
    <t>300a II.</t>
  </si>
  <si>
    <t>301b</t>
  </si>
  <si>
    <t>303a</t>
  </si>
  <si>
    <t>303b I.</t>
  </si>
  <si>
    <t>299 I.</t>
  </si>
  <si>
    <t>299 II.</t>
  </si>
  <si>
    <t>305 b</t>
  </si>
  <si>
    <t>299 II</t>
  </si>
  <si>
    <t>Spolu</t>
  </si>
  <si>
    <t>V roku 2016 bude vybudovaný veľkoplošný oplôtok v JPRL LC Košarina, vo výmere 201,81 ha.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</si>
</sst>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4" fontId="6" fillId="33" borderId="15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2" fillId="33" borderId="23" xfId="0" applyFont="1" applyFill="1" applyBorder="1" applyAlignment="1">
      <alignment horizontal="left"/>
    </xf>
    <xf numFmtId="4" fontId="2" fillId="33" borderId="24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selection activeCell="E95" sqref="E95"/>
    </sheetView>
  </sheetViews>
  <sheetFormatPr defaultColWidth="9.140625" defaultRowHeight="18" customHeight="1"/>
  <cols>
    <col min="2" max="2" width="13.421875" style="0" customWidth="1"/>
    <col min="3" max="3" width="14.8515625" style="0" customWidth="1"/>
    <col min="4" max="4" width="16.8515625" style="0" customWidth="1"/>
    <col min="5" max="5" width="17.140625" style="0" customWidth="1"/>
    <col min="6" max="8" width="14.57421875" style="0" customWidth="1"/>
    <col min="9" max="9" width="11.8515625" style="0" customWidth="1"/>
    <col min="10" max="10" width="11.140625" style="0" customWidth="1"/>
    <col min="11" max="11" width="15.8515625" style="0" customWidth="1"/>
  </cols>
  <sheetData>
    <row r="1" spans="1:2" ht="18" customHeight="1">
      <c r="A1" s="1" t="s">
        <v>1</v>
      </c>
      <c r="B1" s="1"/>
    </row>
    <row r="2" spans="1:2" ht="18" customHeight="1" thickBot="1">
      <c r="A2" s="2" t="s">
        <v>2</v>
      </c>
      <c r="B2" s="1"/>
    </row>
    <row r="3" spans="1:12" ht="18" customHeight="1">
      <c r="A3" s="74" t="s">
        <v>0</v>
      </c>
      <c r="B3" s="80" t="s">
        <v>6</v>
      </c>
      <c r="C3" s="80" t="s">
        <v>7</v>
      </c>
      <c r="D3" s="80" t="s">
        <v>8</v>
      </c>
      <c r="E3" s="80" t="s">
        <v>9</v>
      </c>
      <c r="F3" s="80" t="s">
        <v>10</v>
      </c>
      <c r="G3" s="80" t="s">
        <v>16</v>
      </c>
      <c r="H3" s="80" t="s">
        <v>35</v>
      </c>
      <c r="I3" s="97" t="s">
        <v>12</v>
      </c>
      <c r="J3" s="97" t="s">
        <v>13</v>
      </c>
      <c r="K3" s="97"/>
      <c r="L3" s="100"/>
    </row>
    <row r="4" spans="1:12" ht="18" customHeight="1">
      <c r="A4" s="75"/>
      <c r="B4" s="89"/>
      <c r="C4" s="89"/>
      <c r="D4" s="89"/>
      <c r="E4" s="89"/>
      <c r="F4" s="89"/>
      <c r="G4" s="81"/>
      <c r="H4" s="81"/>
      <c r="I4" s="98"/>
      <c r="J4" s="101" t="s">
        <v>39</v>
      </c>
      <c r="K4" s="103" t="s">
        <v>40</v>
      </c>
      <c r="L4" s="104" t="s">
        <v>41</v>
      </c>
    </row>
    <row r="5" spans="1:12" ht="18" customHeight="1" thickBot="1">
      <c r="A5" s="76"/>
      <c r="B5" s="90"/>
      <c r="C5" s="90"/>
      <c r="D5" s="90"/>
      <c r="E5" s="90"/>
      <c r="F5" s="90"/>
      <c r="G5" s="82"/>
      <c r="H5" s="82"/>
      <c r="I5" s="99"/>
      <c r="J5" s="102"/>
      <c r="K5" s="99"/>
      <c r="L5" s="105"/>
    </row>
    <row r="6" spans="1:12" ht="18" customHeight="1">
      <c r="A6" s="39" t="s">
        <v>17</v>
      </c>
      <c r="B6" s="57">
        <v>0.97</v>
      </c>
      <c r="C6" s="57">
        <v>0.97</v>
      </c>
      <c r="D6" s="57">
        <v>0.97</v>
      </c>
      <c r="E6" s="57">
        <v>0.97</v>
      </c>
      <c r="F6" s="57">
        <v>0.97</v>
      </c>
      <c r="G6" s="57" t="s">
        <v>14</v>
      </c>
      <c r="H6" s="57" t="s">
        <v>14</v>
      </c>
      <c r="I6" s="57" t="s">
        <v>14</v>
      </c>
      <c r="J6" s="57" t="s">
        <v>14</v>
      </c>
      <c r="K6" s="57" t="s">
        <v>14</v>
      </c>
      <c r="L6" s="58" t="s">
        <v>14</v>
      </c>
    </row>
    <row r="7" spans="1:12" ht="18" customHeight="1">
      <c r="A7" s="31" t="s">
        <v>18</v>
      </c>
      <c r="B7" s="11" t="s">
        <v>14</v>
      </c>
      <c r="C7" s="11" t="s">
        <v>14</v>
      </c>
      <c r="D7" s="11" t="s">
        <v>14</v>
      </c>
      <c r="E7" s="11" t="s">
        <v>14</v>
      </c>
      <c r="F7" s="11" t="s">
        <v>14</v>
      </c>
      <c r="G7" s="11">
        <v>1.67</v>
      </c>
      <c r="H7" s="11" t="s">
        <v>14</v>
      </c>
      <c r="I7" s="11" t="s">
        <v>14</v>
      </c>
      <c r="J7" s="11" t="s">
        <v>14</v>
      </c>
      <c r="K7" s="11" t="s">
        <v>14</v>
      </c>
      <c r="L7" s="56" t="s">
        <v>14</v>
      </c>
    </row>
    <row r="8" spans="1:12" ht="18" customHeight="1">
      <c r="A8" s="31" t="s">
        <v>19</v>
      </c>
      <c r="B8" s="11" t="s">
        <v>14</v>
      </c>
      <c r="C8" s="11" t="s">
        <v>14</v>
      </c>
      <c r="D8" s="11" t="s">
        <v>14</v>
      </c>
      <c r="E8" s="11" t="s">
        <v>14</v>
      </c>
      <c r="F8" s="11" t="s">
        <v>14</v>
      </c>
      <c r="G8" s="11" t="s">
        <v>14</v>
      </c>
      <c r="H8" s="11" t="s">
        <v>14</v>
      </c>
      <c r="I8" s="42">
        <v>0.85</v>
      </c>
      <c r="J8" s="27" t="s">
        <v>14</v>
      </c>
      <c r="K8" s="27" t="s">
        <v>14</v>
      </c>
      <c r="L8" s="30" t="s">
        <v>14</v>
      </c>
    </row>
    <row r="9" spans="1:12" ht="18" customHeight="1">
      <c r="A9" s="31" t="s">
        <v>20</v>
      </c>
      <c r="B9" s="11" t="s">
        <v>14</v>
      </c>
      <c r="C9" s="11" t="s">
        <v>14</v>
      </c>
      <c r="D9" s="11" t="s">
        <v>14</v>
      </c>
      <c r="E9" s="11" t="s">
        <v>14</v>
      </c>
      <c r="F9" s="11" t="s">
        <v>14</v>
      </c>
      <c r="G9" s="11" t="s">
        <v>14</v>
      </c>
      <c r="H9" s="11" t="s">
        <v>14</v>
      </c>
      <c r="I9" s="42">
        <v>1.89</v>
      </c>
      <c r="J9" s="27" t="s">
        <v>14</v>
      </c>
      <c r="K9" s="27" t="s">
        <v>14</v>
      </c>
      <c r="L9" s="30" t="s">
        <v>14</v>
      </c>
    </row>
    <row r="10" spans="1:12" ht="18" customHeight="1">
      <c r="A10" s="31" t="s">
        <v>21</v>
      </c>
      <c r="B10" s="11" t="s">
        <v>14</v>
      </c>
      <c r="C10" s="11" t="s">
        <v>14</v>
      </c>
      <c r="D10" s="11" t="s">
        <v>14</v>
      </c>
      <c r="E10" s="11" t="s">
        <v>14</v>
      </c>
      <c r="F10" s="11" t="s">
        <v>14</v>
      </c>
      <c r="G10" s="11">
        <v>2.93</v>
      </c>
      <c r="H10" s="11" t="s">
        <v>14</v>
      </c>
      <c r="I10" s="11" t="s">
        <v>14</v>
      </c>
      <c r="J10" s="11" t="s">
        <v>14</v>
      </c>
      <c r="K10" s="11" t="s">
        <v>14</v>
      </c>
      <c r="L10" s="56" t="s">
        <v>14</v>
      </c>
    </row>
    <row r="11" spans="1:12" ht="18" customHeight="1">
      <c r="A11" s="31" t="s">
        <v>22</v>
      </c>
      <c r="B11" s="11" t="s">
        <v>14</v>
      </c>
      <c r="C11" s="11" t="s">
        <v>14</v>
      </c>
      <c r="D11" s="11" t="s">
        <v>14</v>
      </c>
      <c r="E11" s="11" t="s">
        <v>14</v>
      </c>
      <c r="F11" s="11" t="s">
        <v>14</v>
      </c>
      <c r="G11" s="11" t="s">
        <v>14</v>
      </c>
      <c r="H11" s="11">
        <v>3.72</v>
      </c>
      <c r="I11" s="42" t="s">
        <v>14</v>
      </c>
      <c r="J11" s="42" t="s">
        <v>14</v>
      </c>
      <c r="K11" s="42" t="s">
        <v>14</v>
      </c>
      <c r="L11" s="43" t="s">
        <v>14</v>
      </c>
    </row>
    <row r="12" spans="1:12" ht="18" customHeight="1">
      <c r="A12" s="31" t="s">
        <v>23</v>
      </c>
      <c r="B12" s="11">
        <v>1.23</v>
      </c>
      <c r="C12" s="11">
        <v>1.23</v>
      </c>
      <c r="D12" s="11">
        <v>1.23</v>
      </c>
      <c r="E12" s="11">
        <v>1.23</v>
      </c>
      <c r="F12" s="11">
        <v>1.23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56" t="s">
        <v>14</v>
      </c>
    </row>
    <row r="13" spans="1:12" ht="18" customHeight="1">
      <c r="A13" s="31" t="s">
        <v>24</v>
      </c>
      <c r="B13" s="11">
        <v>3.38</v>
      </c>
      <c r="C13" s="11">
        <v>3.38</v>
      </c>
      <c r="D13" s="11">
        <v>3.38</v>
      </c>
      <c r="E13" s="11">
        <v>3.38</v>
      </c>
      <c r="F13" s="11">
        <v>3.38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56" t="s">
        <v>14</v>
      </c>
    </row>
    <row r="14" spans="1:12" ht="18" customHeight="1">
      <c r="A14" s="31" t="s">
        <v>25</v>
      </c>
      <c r="B14" s="11">
        <v>0.15</v>
      </c>
      <c r="C14" s="11">
        <v>0.15</v>
      </c>
      <c r="D14" s="11">
        <v>0.15</v>
      </c>
      <c r="E14" s="11">
        <v>0.15</v>
      </c>
      <c r="F14" s="11">
        <v>0.15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56" t="s">
        <v>14</v>
      </c>
    </row>
    <row r="15" spans="1:12" ht="18" customHeight="1">
      <c r="A15" s="31" t="s">
        <v>26</v>
      </c>
      <c r="B15" s="42">
        <v>2.31</v>
      </c>
      <c r="C15" s="42">
        <v>2.31</v>
      </c>
      <c r="D15" s="42">
        <v>2.31</v>
      </c>
      <c r="E15" s="42">
        <v>2.31</v>
      </c>
      <c r="F15" s="42">
        <v>2.31</v>
      </c>
      <c r="G15" s="42" t="s">
        <v>14</v>
      </c>
      <c r="H15" s="42" t="s">
        <v>14</v>
      </c>
      <c r="I15" s="42" t="s">
        <v>14</v>
      </c>
      <c r="J15" s="42" t="s">
        <v>14</v>
      </c>
      <c r="K15" s="42" t="s">
        <v>14</v>
      </c>
      <c r="L15" s="43" t="s">
        <v>14</v>
      </c>
    </row>
    <row r="16" spans="1:12" ht="18" customHeight="1">
      <c r="A16" s="31" t="s">
        <v>32</v>
      </c>
      <c r="B16" s="42">
        <v>5.84</v>
      </c>
      <c r="C16" s="42">
        <v>5.84</v>
      </c>
      <c r="D16" s="42">
        <v>5.84</v>
      </c>
      <c r="E16" s="42">
        <v>5.84</v>
      </c>
      <c r="F16" s="42">
        <v>5.84</v>
      </c>
      <c r="G16" s="42" t="s">
        <v>14</v>
      </c>
      <c r="H16" s="42" t="s">
        <v>14</v>
      </c>
      <c r="I16" s="42" t="s">
        <v>14</v>
      </c>
      <c r="J16" s="42" t="s">
        <v>14</v>
      </c>
      <c r="K16" s="42" t="s">
        <v>14</v>
      </c>
      <c r="L16" s="43" t="s">
        <v>14</v>
      </c>
    </row>
    <row r="17" spans="1:12" ht="18" customHeight="1">
      <c r="A17" s="31" t="s">
        <v>33</v>
      </c>
      <c r="B17" s="42" t="s">
        <v>14</v>
      </c>
      <c r="C17" s="42" t="s">
        <v>14</v>
      </c>
      <c r="D17" s="42" t="s">
        <v>14</v>
      </c>
      <c r="E17" s="42" t="s">
        <v>14</v>
      </c>
      <c r="F17" s="42" t="s">
        <v>14</v>
      </c>
      <c r="G17" s="42">
        <v>2.37</v>
      </c>
      <c r="H17" s="42" t="s">
        <v>14</v>
      </c>
      <c r="I17" s="42" t="s">
        <v>14</v>
      </c>
      <c r="J17" s="42" t="s">
        <v>14</v>
      </c>
      <c r="K17" s="42" t="s">
        <v>14</v>
      </c>
      <c r="L17" s="43" t="s">
        <v>14</v>
      </c>
    </row>
    <row r="18" spans="1:12" ht="18" customHeight="1">
      <c r="A18" s="31" t="s">
        <v>34</v>
      </c>
      <c r="B18" s="42" t="s">
        <v>14</v>
      </c>
      <c r="C18" s="42" t="s">
        <v>14</v>
      </c>
      <c r="D18" s="42" t="s">
        <v>14</v>
      </c>
      <c r="E18" s="42" t="s">
        <v>14</v>
      </c>
      <c r="F18" s="42" t="s">
        <v>14</v>
      </c>
      <c r="G18" s="42" t="s">
        <v>14</v>
      </c>
      <c r="H18" s="42">
        <v>2.08</v>
      </c>
      <c r="I18" s="42" t="s">
        <v>14</v>
      </c>
      <c r="J18" s="42" t="s">
        <v>14</v>
      </c>
      <c r="K18" s="42" t="s">
        <v>14</v>
      </c>
      <c r="L18" s="43" t="s">
        <v>14</v>
      </c>
    </row>
    <row r="19" spans="1:12" ht="18" customHeight="1">
      <c r="A19" s="31">
        <v>289</v>
      </c>
      <c r="B19" s="42">
        <v>5.2</v>
      </c>
      <c r="C19" s="42">
        <v>5.2</v>
      </c>
      <c r="D19" s="42">
        <v>5.2</v>
      </c>
      <c r="E19" s="42">
        <v>5.2</v>
      </c>
      <c r="F19" s="42">
        <v>5.2</v>
      </c>
      <c r="G19" s="42" t="s">
        <v>14</v>
      </c>
      <c r="H19" s="42" t="s">
        <v>14</v>
      </c>
      <c r="I19" s="42" t="s">
        <v>14</v>
      </c>
      <c r="J19" s="42" t="s">
        <v>14</v>
      </c>
      <c r="K19" s="42" t="s">
        <v>14</v>
      </c>
      <c r="L19" s="43" t="s">
        <v>14</v>
      </c>
    </row>
    <row r="20" spans="1:12" ht="18" customHeight="1">
      <c r="A20" s="31" t="s">
        <v>36</v>
      </c>
      <c r="B20" s="42" t="s">
        <v>14</v>
      </c>
      <c r="C20" s="42" t="s">
        <v>14</v>
      </c>
      <c r="D20" s="42" t="s">
        <v>14</v>
      </c>
      <c r="E20" s="42" t="s">
        <v>14</v>
      </c>
      <c r="F20" s="42" t="s">
        <v>14</v>
      </c>
      <c r="G20" s="42" t="s">
        <v>14</v>
      </c>
      <c r="H20" s="42" t="s">
        <v>14</v>
      </c>
      <c r="I20" s="42">
        <v>6.7</v>
      </c>
      <c r="J20" s="42" t="s">
        <v>14</v>
      </c>
      <c r="K20" s="42" t="s">
        <v>14</v>
      </c>
      <c r="L20" s="43" t="s">
        <v>14</v>
      </c>
    </row>
    <row r="21" spans="1:12" ht="18" customHeight="1">
      <c r="A21" s="31" t="s">
        <v>37</v>
      </c>
      <c r="B21" s="42" t="s">
        <v>14</v>
      </c>
      <c r="C21" s="42" t="s">
        <v>14</v>
      </c>
      <c r="D21" s="42" t="s">
        <v>14</v>
      </c>
      <c r="E21" s="42" t="s">
        <v>14</v>
      </c>
      <c r="F21" s="42" t="s">
        <v>14</v>
      </c>
      <c r="G21" s="42">
        <v>3.35</v>
      </c>
      <c r="H21" s="42" t="s">
        <v>14</v>
      </c>
      <c r="I21" s="42" t="s">
        <v>14</v>
      </c>
      <c r="J21" s="42" t="s">
        <v>14</v>
      </c>
      <c r="K21" s="42" t="s">
        <v>14</v>
      </c>
      <c r="L21" s="43" t="s">
        <v>14</v>
      </c>
    </row>
    <row r="22" spans="1:12" ht="18" customHeight="1">
      <c r="A22" s="31" t="s">
        <v>38</v>
      </c>
      <c r="B22" s="42">
        <v>3.77</v>
      </c>
      <c r="C22" s="42">
        <v>3.77</v>
      </c>
      <c r="D22" s="42">
        <v>3.77</v>
      </c>
      <c r="E22" s="42">
        <v>3.77</v>
      </c>
      <c r="F22" s="42">
        <v>3.77</v>
      </c>
      <c r="G22" s="42" t="s">
        <v>14</v>
      </c>
      <c r="H22" s="42" t="s">
        <v>14</v>
      </c>
      <c r="I22" s="42" t="s">
        <v>14</v>
      </c>
      <c r="J22" s="42">
        <f>10000*3.77</f>
        <v>37700</v>
      </c>
      <c r="K22" s="42" t="s">
        <v>14</v>
      </c>
      <c r="L22" s="59" t="s">
        <v>14</v>
      </c>
    </row>
    <row r="23" spans="1:12" ht="18" customHeight="1">
      <c r="A23" s="31" t="s">
        <v>48</v>
      </c>
      <c r="B23" s="42" t="s">
        <v>14</v>
      </c>
      <c r="C23" s="42" t="s">
        <v>14</v>
      </c>
      <c r="D23" s="42" t="s">
        <v>14</v>
      </c>
      <c r="E23" s="42" t="s">
        <v>14</v>
      </c>
      <c r="F23" s="42" t="s">
        <v>14</v>
      </c>
      <c r="G23" s="42" t="s">
        <v>14</v>
      </c>
      <c r="H23" s="42">
        <v>0.96</v>
      </c>
      <c r="I23" s="42" t="s">
        <v>14</v>
      </c>
      <c r="J23" s="42" t="s">
        <v>14</v>
      </c>
      <c r="K23" s="42" t="s">
        <v>14</v>
      </c>
      <c r="L23" s="43" t="s">
        <v>14</v>
      </c>
    </row>
    <row r="24" spans="1:12" ht="18" customHeight="1">
      <c r="A24" s="31" t="s">
        <v>49</v>
      </c>
      <c r="B24" s="42">
        <v>1.89</v>
      </c>
      <c r="C24" s="42">
        <v>1.89</v>
      </c>
      <c r="D24" s="42">
        <v>1.89</v>
      </c>
      <c r="E24" s="42">
        <v>1.89</v>
      </c>
      <c r="F24" s="42">
        <v>1.89</v>
      </c>
      <c r="G24" s="42" t="s">
        <v>14</v>
      </c>
      <c r="H24" s="42" t="s">
        <v>14</v>
      </c>
      <c r="I24" s="42" t="s">
        <v>14</v>
      </c>
      <c r="J24" s="42" t="s">
        <v>14</v>
      </c>
      <c r="K24" s="42" t="s">
        <v>14</v>
      </c>
      <c r="L24" s="43" t="s">
        <v>14</v>
      </c>
    </row>
    <row r="25" spans="1:12" ht="18" customHeight="1">
      <c r="A25" s="31" t="s">
        <v>50</v>
      </c>
      <c r="B25" s="42" t="s">
        <v>14</v>
      </c>
      <c r="C25" s="42" t="s">
        <v>14</v>
      </c>
      <c r="D25" s="42" t="s">
        <v>14</v>
      </c>
      <c r="E25" s="42" t="s">
        <v>14</v>
      </c>
      <c r="F25" s="42" t="s">
        <v>14</v>
      </c>
      <c r="G25" s="42" t="s">
        <v>14</v>
      </c>
      <c r="H25" s="42" t="s">
        <v>14</v>
      </c>
      <c r="I25" s="42">
        <v>5.35</v>
      </c>
      <c r="J25" s="42" t="s">
        <v>14</v>
      </c>
      <c r="K25" s="42" t="s">
        <v>14</v>
      </c>
      <c r="L25" s="43" t="s">
        <v>14</v>
      </c>
    </row>
    <row r="26" spans="1:12" ht="18" customHeight="1">
      <c r="A26" s="31" t="s">
        <v>11</v>
      </c>
      <c r="B26" s="42">
        <v>2.08</v>
      </c>
      <c r="C26" s="42">
        <v>2.08</v>
      </c>
      <c r="D26" s="42">
        <v>2.08</v>
      </c>
      <c r="E26" s="42">
        <v>2.08</v>
      </c>
      <c r="F26" s="42">
        <v>2.08</v>
      </c>
      <c r="G26" s="42" t="s">
        <v>14</v>
      </c>
      <c r="H26" s="42" t="s">
        <v>14</v>
      </c>
      <c r="I26" s="42" t="s">
        <v>14</v>
      </c>
      <c r="J26" s="42">
        <f>10000*F26</f>
        <v>20800</v>
      </c>
      <c r="K26" s="42" t="s">
        <v>14</v>
      </c>
      <c r="L26" s="59" t="s">
        <v>14</v>
      </c>
    </row>
    <row r="27" spans="1:12" ht="18" customHeight="1">
      <c r="A27" s="31" t="s">
        <v>51</v>
      </c>
      <c r="B27" s="42" t="s">
        <v>14</v>
      </c>
      <c r="C27" s="42" t="s">
        <v>14</v>
      </c>
      <c r="D27" s="42" t="s">
        <v>14</v>
      </c>
      <c r="E27" s="42" t="s">
        <v>14</v>
      </c>
      <c r="F27" s="42" t="s">
        <v>14</v>
      </c>
      <c r="G27" s="42">
        <v>1.43</v>
      </c>
      <c r="H27" s="42" t="s">
        <v>14</v>
      </c>
      <c r="I27" s="42" t="s">
        <v>14</v>
      </c>
      <c r="J27" s="42" t="s">
        <v>14</v>
      </c>
      <c r="K27" s="42" t="s">
        <v>14</v>
      </c>
      <c r="L27" s="43" t="s">
        <v>14</v>
      </c>
    </row>
    <row r="28" spans="1:12" ht="18" customHeight="1">
      <c r="A28" s="31" t="s">
        <v>52</v>
      </c>
      <c r="B28" s="42" t="s">
        <v>14</v>
      </c>
      <c r="C28" s="42" t="s">
        <v>14</v>
      </c>
      <c r="D28" s="42" t="s">
        <v>14</v>
      </c>
      <c r="E28" s="42" t="s">
        <v>14</v>
      </c>
      <c r="F28" s="42" t="s">
        <v>14</v>
      </c>
      <c r="G28" s="42" t="s">
        <v>14</v>
      </c>
      <c r="H28" s="42" t="s">
        <v>14</v>
      </c>
      <c r="I28" s="42">
        <v>6.9</v>
      </c>
      <c r="J28" s="42" t="s">
        <v>14</v>
      </c>
      <c r="K28" s="42" t="s">
        <v>14</v>
      </c>
      <c r="L28" s="43" t="s">
        <v>14</v>
      </c>
    </row>
    <row r="29" spans="1:12" ht="18" customHeight="1">
      <c r="A29" s="31" t="s">
        <v>53</v>
      </c>
      <c r="B29" s="42">
        <v>3.86</v>
      </c>
      <c r="C29" s="42">
        <v>3.86</v>
      </c>
      <c r="D29" s="42">
        <v>3.86</v>
      </c>
      <c r="E29" s="42">
        <v>3.86</v>
      </c>
      <c r="F29" s="42">
        <v>3.86</v>
      </c>
      <c r="G29" s="42" t="s">
        <v>14</v>
      </c>
      <c r="H29" s="42" t="s">
        <v>14</v>
      </c>
      <c r="I29" s="42" t="s">
        <v>14</v>
      </c>
      <c r="J29" s="42">
        <f>10000*F29</f>
        <v>38600</v>
      </c>
      <c r="K29" s="42" t="s">
        <v>14</v>
      </c>
      <c r="L29" s="59" t="s">
        <v>14</v>
      </c>
    </row>
    <row r="30" spans="1:12" ht="18" customHeight="1">
      <c r="A30" s="31" t="s">
        <v>54</v>
      </c>
      <c r="B30" s="42">
        <v>0.7</v>
      </c>
      <c r="C30" s="42">
        <v>0.7</v>
      </c>
      <c r="D30" s="42">
        <v>0.7</v>
      </c>
      <c r="E30" s="42">
        <v>0.7</v>
      </c>
      <c r="F30" s="42">
        <v>0.7</v>
      </c>
      <c r="G30" s="42" t="s">
        <v>14</v>
      </c>
      <c r="H30" s="42" t="s">
        <v>14</v>
      </c>
      <c r="I30" s="42" t="s">
        <v>14</v>
      </c>
      <c r="J30" s="42">
        <f>10000*F30</f>
        <v>7000</v>
      </c>
      <c r="K30" s="42" t="s">
        <v>14</v>
      </c>
      <c r="L30" s="59" t="s">
        <v>14</v>
      </c>
    </row>
    <row r="31" spans="1:12" ht="18" customHeight="1">
      <c r="A31" s="31" t="s">
        <v>55</v>
      </c>
      <c r="B31" s="42">
        <v>0.62</v>
      </c>
      <c r="C31" s="42">
        <v>0.62</v>
      </c>
      <c r="D31" s="42">
        <v>0.62</v>
      </c>
      <c r="E31" s="42">
        <v>0.62</v>
      </c>
      <c r="F31" s="42">
        <v>0.62</v>
      </c>
      <c r="G31" s="42" t="s">
        <v>14</v>
      </c>
      <c r="H31" s="42" t="s">
        <v>14</v>
      </c>
      <c r="I31" s="42" t="s">
        <v>14</v>
      </c>
      <c r="J31" s="42">
        <f>10000*0.62</f>
        <v>6200</v>
      </c>
      <c r="K31" s="42" t="s">
        <v>14</v>
      </c>
      <c r="L31" s="59" t="s">
        <v>14</v>
      </c>
    </row>
    <row r="32" spans="1:12" ht="18" customHeight="1">
      <c r="A32" s="31" t="s">
        <v>56</v>
      </c>
      <c r="B32" s="42">
        <v>2.14</v>
      </c>
      <c r="C32" s="42">
        <v>2.14</v>
      </c>
      <c r="D32" s="42">
        <v>2.14</v>
      </c>
      <c r="E32" s="42">
        <v>2.14</v>
      </c>
      <c r="F32" s="42">
        <v>2.14</v>
      </c>
      <c r="G32" s="42" t="s">
        <v>14</v>
      </c>
      <c r="H32" s="42" t="s">
        <v>14</v>
      </c>
      <c r="I32" s="42" t="s">
        <v>14</v>
      </c>
      <c r="J32" s="42">
        <f>10000*2.14</f>
        <v>21400</v>
      </c>
      <c r="K32" s="42" t="s">
        <v>14</v>
      </c>
      <c r="L32" s="59" t="s">
        <v>14</v>
      </c>
    </row>
    <row r="33" spans="1:12" ht="18" customHeight="1">
      <c r="A33" s="31" t="s">
        <v>58</v>
      </c>
      <c r="B33" s="42">
        <v>3</v>
      </c>
      <c r="C33" s="42">
        <v>3</v>
      </c>
      <c r="D33" s="42">
        <v>3</v>
      </c>
      <c r="E33" s="42">
        <v>3</v>
      </c>
      <c r="F33" s="42">
        <v>3</v>
      </c>
      <c r="G33" s="42" t="s">
        <v>14</v>
      </c>
      <c r="H33" s="42" t="s">
        <v>14</v>
      </c>
      <c r="I33" s="42" t="s">
        <v>14</v>
      </c>
      <c r="J33" s="42">
        <f>10000*3</f>
        <v>30000</v>
      </c>
      <c r="K33" s="42" t="s">
        <v>14</v>
      </c>
      <c r="L33" s="59" t="s">
        <v>14</v>
      </c>
    </row>
    <row r="34" spans="1:12" ht="18" customHeight="1">
      <c r="A34" s="31" t="s">
        <v>59</v>
      </c>
      <c r="B34" s="42" t="s">
        <v>14</v>
      </c>
      <c r="C34" s="42" t="s">
        <v>14</v>
      </c>
      <c r="D34" s="42" t="s">
        <v>14</v>
      </c>
      <c r="E34" s="42" t="s">
        <v>14</v>
      </c>
      <c r="F34" s="42" t="s">
        <v>14</v>
      </c>
      <c r="G34" s="42" t="s">
        <v>14</v>
      </c>
      <c r="H34" s="42" t="s">
        <v>14</v>
      </c>
      <c r="I34" s="42">
        <v>8.88</v>
      </c>
      <c r="J34" s="42" t="s">
        <v>14</v>
      </c>
      <c r="K34" s="42" t="s">
        <v>14</v>
      </c>
      <c r="L34" s="43" t="s">
        <v>14</v>
      </c>
    </row>
    <row r="35" spans="1:12" ht="18" customHeight="1">
      <c r="A35" s="31" t="s">
        <v>60</v>
      </c>
      <c r="B35" s="42" t="s">
        <v>14</v>
      </c>
      <c r="C35" s="42" t="s">
        <v>14</v>
      </c>
      <c r="D35" s="42" t="s">
        <v>14</v>
      </c>
      <c r="E35" s="42" t="s">
        <v>14</v>
      </c>
      <c r="F35" s="42" t="s">
        <v>14</v>
      </c>
      <c r="G35" s="42">
        <v>2.89</v>
      </c>
      <c r="H35" s="60" t="s">
        <v>14</v>
      </c>
      <c r="I35" s="60" t="s">
        <v>14</v>
      </c>
      <c r="J35" s="60" t="s">
        <v>14</v>
      </c>
      <c r="K35" s="60" t="s">
        <v>14</v>
      </c>
      <c r="L35" s="59" t="s">
        <v>14</v>
      </c>
    </row>
    <row r="36" spans="1:12" ht="18" customHeight="1">
      <c r="A36" s="31" t="s">
        <v>61</v>
      </c>
      <c r="B36" s="42" t="s">
        <v>14</v>
      </c>
      <c r="C36" s="42" t="s">
        <v>14</v>
      </c>
      <c r="D36" s="42" t="s">
        <v>14</v>
      </c>
      <c r="E36" s="42" t="s">
        <v>14</v>
      </c>
      <c r="F36" s="42" t="s">
        <v>14</v>
      </c>
      <c r="G36" s="42" t="s">
        <v>14</v>
      </c>
      <c r="H36" s="42">
        <v>1.24</v>
      </c>
      <c r="I36" s="42" t="s">
        <v>14</v>
      </c>
      <c r="J36" s="42" t="s">
        <v>14</v>
      </c>
      <c r="K36" s="42" t="s">
        <v>14</v>
      </c>
      <c r="L36" s="43" t="s">
        <v>14</v>
      </c>
    </row>
    <row r="37" spans="1:12" ht="18" customHeight="1">
      <c r="A37" s="31" t="s">
        <v>62</v>
      </c>
      <c r="B37" s="42" t="s">
        <v>14</v>
      </c>
      <c r="C37" s="42" t="s">
        <v>14</v>
      </c>
      <c r="D37" s="42" t="s">
        <v>14</v>
      </c>
      <c r="E37" s="42" t="s">
        <v>14</v>
      </c>
      <c r="F37" s="42" t="s">
        <v>14</v>
      </c>
      <c r="G37" s="42" t="s">
        <v>14</v>
      </c>
      <c r="H37" s="42" t="s">
        <v>14</v>
      </c>
      <c r="I37" s="42">
        <v>0.41</v>
      </c>
      <c r="J37" s="42" t="s">
        <v>14</v>
      </c>
      <c r="K37" s="42" t="s">
        <v>14</v>
      </c>
      <c r="L37" s="43" t="s">
        <v>14</v>
      </c>
    </row>
    <row r="38" spans="1:12" ht="18" customHeight="1">
      <c r="A38" s="31" t="s">
        <v>63</v>
      </c>
      <c r="B38" s="42" t="s">
        <v>14</v>
      </c>
      <c r="C38" s="42" t="s">
        <v>14</v>
      </c>
      <c r="D38" s="42" t="s">
        <v>14</v>
      </c>
      <c r="E38" s="42" t="s">
        <v>14</v>
      </c>
      <c r="F38" s="42" t="s">
        <v>14</v>
      </c>
      <c r="G38" s="42" t="s">
        <v>14</v>
      </c>
      <c r="H38" s="42">
        <v>2.69</v>
      </c>
      <c r="I38" s="42" t="s">
        <v>14</v>
      </c>
      <c r="J38" s="42" t="s">
        <v>14</v>
      </c>
      <c r="K38" s="42" t="s">
        <v>14</v>
      </c>
      <c r="L38" s="43" t="s">
        <v>14</v>
      </c>
    </row>
    <row r="39" spans="1:12" ht="18" customHeight="1">
      <c r="A39" s="31" t="s">
        <v>57</v>
      </c>
      <c r="B39" s="42" t="s">
        <v>14</v>
      </c>
      <c r="C39" s="42" t="s">
        <v>14</v>
      </c>
      <c r="D39" s="42" t="s">
        <v>14</v>
      </c>
      <c r="E39" s="42" t="s">
        <v>14</v>
      </c>
      <c r="F39" s="42" t="s">
        <v>14</v>
      </c>
      <c r="G39" s="42">
        <v>2.36</v>
      </c>
      <c r="H39" s="42" t="s">
        <v>14</v>
      </c>
      <c r="I39" s="42" t="s">
        <v>14</v>
      </c>
      <c r="J39" s="42" t="s">
        <v>14</v>
      </c>
      <c r="K39" s="42" t="s">
        <v>14</v>
      </c>
      <c r="L39" s="43" t="s">
        <v>14</v>
      </c>
    </row>
    <row r="40" spans="1:12" ht="18" customHeight="1">
      <c r="A40" s="31" t="s">
        <v>69</v>
      </c>
      <c r="B40" s="42" t="s">
        <v>14</v>
      </c>
      <c r="C40" s="42" t="s">
        <v>14</v>
      </c>
      <c r="D40" s="42" t="s">
        <v>14</v>
      </c>
      <c r="E40" s="42" t="s">
        <v>14</v>
      </c>
      <c r="F40" s="42" t="s">
        <v>14</v>
      </c>
      <c r="G40" s="42">
        <v>2.05</v>
      </c>
      <c r="H40" s="42" t="s">
        <v>14</v>
      </c>
      <c r="I40" s="42" t="s">
        <v>14</v>
      </c>
      <c r="J40" s="42" t="s">
        <v>14</v>
      </c>
      <c r="K40" s="42" t="s">
        <v>14</v>
      </c>
      <c r="L40" s="43" t="s">
        <v>14</v>
      </c>
    </row>
    <row r="41" spans="1:12" ht="18" customHeight="1">
      <c r="A41" s="31" t="s">
        <v>66</v>
      </c>
      <c r="B41" s="42" t="s">
        <v>14</v>
      </c>
      <c r="C41" s="42" t="s">
        <v>14</v>
      </c>
      <c r="D41" s="42" t="s">
        <v>14</v>
      </c>
      <c r="E41" s="42" t="s">
        <v>14</v>
      </c>
      <c r="F41" s="42" t="s">
        <v>14</v>
      </c>
      <c r="G41" s="42">
        <v>1.92</v>
      </c>
      <c r="H41" s="42" t="s">
        <v>14</v>
      </c>
      <c r="I41" s="42" t="s">
        <v>14</v>
      </c>
      <c r="J41" s="42" t="s">
        <v>14</v>
      </c>
      <c r="K41" s="42" t="s">
        <v>14</v>
      </c>
      <c r="L41" s="43" t="s">
        <v>14</v>
      </c>
    </row>
    <row r="42" spans="1:12" ht="18" customHeight="1">
      <c r="A42" s="31" t="s">
        <v>65</v>
      </c>
      <c r="B42" s="42">
        <v>4.87</v>
      </c>
      <c r="C42" s="42">
        <v>4.87</v>
      </c>
      <c r="D42" s="42">
        <v>4.87</v>
      </c>
      <c r="E42" s="42">
        <v>4.87</v>
      </c>
      <c r="F42" s="42">
        <v>4.87</v>
      </c>
      <c r="G42" s="42" t="s">
        <v>14</v>
      </c>
      <c r="H42" s="42" t="s">
        <v>14</v>
      </c>
      <c r="I42" s="42" t="s">
        <v>14</v>
      </c>
      <c r="J42" s="42" t="s">
        <v>14</v>
      </c>
      <c r="K42" s="42">
        <f>12000*4.87</f>
        <v>58440</v>
      </c>
      <c r="L42" s="59" t="s">
        <v>14</v>
      </c>
    </row>
    <row r="43" spans="1:12" ht="18" customHeight="1">
      <c r="A43" s="31" t="s">
        <v>70</v>
      </c>
      <c r="B43" s="42" t="s">
        <v>14</v>
      </c>
      <c r="C43" s="42" t="s">
        <v>14</v>
      </c>
      <c r="D43" s="42" t="s">
        <v>14</v>
      </c>
      <c r="E43" s="42" t="s">
        <v>14</v>
      </c>
      <c r="F43" s="42" t="s">
        <v>14</v>
      </c>
      <c r="G43" s="42" t="s">
        <v>14</v>
      </c>
      <c r="H43" s="42" t="s">
        <v>14</v>
      </c>
      <c r="I43" s="42">
        <v>1.7</v>
      </c>
      <c r="J43" s="42" t="s">
        <v>14</v>
      </c>
      <c r="K43" s="42" t="s">
        <v>14</v>
      </c>
      <c r="L43" s="43" t="s">
        <v>14</v>
      </c>
    </row>
    <row r="44" spans="1:12" ht="18" customHeight="1">
      <c r="A44" s="31">
        <v>302</v>
      </c>
      <c r="B44" s="42" t="s">
        <v>14</v>
      </c>
      <c r="C44" s="42" t="s">
        <v>14</v>
      </c>
      <c r="D44" s="42" t="s">
        <v>14</v>
      </c>
      <c r="E44" s="42" t="s">
        <v>14</v>
      </c>
      <c r="F44" s="42" t="s">
        <v>14</v>
      </c>
      <c r="G44" s="42" t="s">
        <v>14</v>
      </c>
      <c r="H44" s="42">
        <v>12.01</v>
      </c>
      <c r="I44" s="42">
        <v>12.01</v>
      </c>
      <c r="J44" s="42" t="s">
        <v>14</v>
      </c>
      <c r="K44" s="42" t="s">
        <v>14</v>
      </c>
      <c r="L44" s="59" t="s">
        <v>14</v>
      </c>
    </row>
    <row r="45" spans="1:12" ht="18" customHeight="1">
      <c r="A45" s="31" t="s">
        <v>71</v>
      </c>
      <c r="B45" s="42" t="s">
        <v>14</v>
      </c>
      <c r="C45" s="42" t="s">
        <v>14</v>
      </c>
      <c r="D45" s="42" t="s">
        <v>14</v>
      </c>
      <c r="E45" s="42" t="s">
        <v>14</v>
      </c>
      <c r="F45" s="42" t="s">
        <v>14</v>
      </c>
      <c r="G45" s="42" t="s">
        <v>14</v>
      </c>
      <c r="H45" s="42" t="s">
        <v>14</v>
      </c>
      <c r="I45" s="42">
        <v>3.95</v>
      </c>
      <c r="J45" s="42" t="s">
        <v>14</v>
      </c>
      <c r="K45" s="42" t="s">
        <v>14</v>
      </c>
      <c r="L45" s="43" t="s">
        <v>14</v>
      </c>
    </row>
    <row r="46" spans="1:12" ht="18" customHeight="1">
      <c r="A46" s="31" t="s">
        <v>72</v>
      </c>
      <c r="B46" s="42" t="s">
        <v>14</v>
      </c>
      <c r="C46" s="42" t="s">
        <v>14</v>
      </c>
      <c r="D46" s="42" t="s">
        <v>14</v>
      </c>
      <c r="E46" s="42" t="s">
        <v>14</v>
      </c>
      <c r="F46" s="42" t="s">
        <v>14</v>
      </c>
      <c r="G46" s="42" t="s">
        <v>14</v>
      </c>
      <c r="H46" s="42" t="s">
        <v>14</v>
      </c>
      <c r="I46" s="42">
        <v>5.75</v>
      </c>
      <c r="J46" s="42" t="s">
        <v>14</v>
      </c>
      <c r="K46" s="42" t="s">
        <v>14</v>
      </c>
      <c r="L46" s="43" t="s">
        <v>14</v>
      </c>
    </row>
    <row r="47" spans="1:12" ht="18" customHeight="1">
      <c r="A47" s="31" t="s">
        <v>67</v>
      </c>
      <c r="B47" s="42" t="s">
        <v>14</v>
      </c>
      <c r="C47" s="42" t="s">
        <v>14</v>
      </c>
      <c r="D47" s="42" t="s">
        <v>14</v>
      </c>
      <c r="E47" s="42" t="s">
        <v>14</v>
      </c>
      <c r="F47" s="42" t="s">
        <v>14</v>
      </c>
      <c r="G47" s="42">
        <v>2.19</v>
      </c>
      <c r="H47" s="42" t="s">
        <v>14</v>
      </c>
      <c r="I47" s="42" t="s">
        <v>14</v>
      </c>
      <c r="J47" s="42" t="s">
        <v>14</v>
      </c>
      <c r="K47" s="42" t="s">
        <v>14</v>
      </c>
      <c r="L47" s="43" t="s">
        <v>14</v>
      </c>
    </row>
    <row r="48" spans="1:12" ht="18" customHeight="1">
      <c r="A48" s="31" t="s">
        <v>73</v>
      </c>
      <c r="B48" s="42" t="s">
        <v>14</v>
      </c>
      <c r="C48" s="42" t="s">
        <v>14</v>
      </c>
      <c r="D48" s="42" t="s">
        <v>14</v>
      </c>
      <c r="E48" s="42" t="s">
        <v>14</v>
      </c>
      <c r="F48" s="42" t="s">
        <v>14</v>
      </c>
      <c r="G48" s="42" t="s">
        <v>14</v>
      </c>
      <c r="H48" s="42" t="s">
        <v>14</v>
      </c>
      <c r="I48" s="42">
        <v>11.16</v>
      </c>
      <c r="J48" s="42" t="s">
        <v>14</v>
      </c>
      <c r="K48" s="42" t="s">
        <v>14</v>
      </c>
      <c r="L48" s="43" t="s">
        <v>14</v>
      </c>
    </row>
    <row r="49" spans="1:12" ht="18" customHeight="1">
      <c r="A49" s="31" t="s">
        <v>74</v>
      </c>
      <c r="B49" s="42" t="s">
        <v>14</v>
      </c>
      <c r="C49" s="42" t="s">
        <v>14</v>
      </c>
      <c r="D49" s="42" t="s">
        <v>14</v>
      </c>
      <c r="E49" s="42" t="s">
        <v>14</v>
      </c>
      <c r="F49" s="42" t="s">
        <v>14</v>
      </c>
      <c r="G49" s="42">
        <v>2.67</v>
      </c>
      <c r="H49" s="42" t="s">
        <v>14</v>
      </c>
      <c r="I49" s="42" t="s">
        <v>14</v>
      </c>
      <c r="J49" s="42" t="s">
        <v>14</v>
      </c>
      <c r="K49" s="42" t="s">
        <v>14</v>
      </c>
      <c r="L49" s="43" t="s">
        <v>14</v>
      </c>
    </row>
    <row r="50" spans="1:12" ht="18" customHeight="1">
      <c r="A50" s="31">
        <v>304</v>
      </c>
      <c r="B50" s="42">
        <v>3</v>
      </c>
      <c r="C50" s="42">
        <v>3</v>
      </c>
      <c r="D50" s="42">
        <v>3</v>
      </c>
      <c r="E50" s="42">
        <v>3</v>
      </c>
      <c r="F50" s="42">
        <v>3</v>
      </c>
      <c r="G50" s="42" t="s">
        <v>14</v>
      </c>
      <c r="H50" s="42" t="s">
        <v>14</v>
      </c>
      <c r="I50" s="42">
        <v>11.91</v>
      </c>
      <c r="J50" s="42">
        <f>3*10000</f>
        <v>30000</v>
      </c>
      <c r="K50" s="42" t="s">
        <v>14</v>
      </c>
      <c r="L50" s="59" t="s">
        <v>14</v>
      </c>
    </row>
    <row r="51" spans="1:12" ht="18" customHeight="1" thickBot="1">
      <c r="A51" s="61" t="s">
        <v>75</v>
      </c>
      <c r="B51" s="44" t="s">
        <v>14</v>
      </c>
      <c r="C51" s="44" t="s">
        <v>14</v>
      </c>
      <c r="D51" s="44" t="s">
        <v>14</v>
      </c>
      <c r="E51" s="44" t="s">
        <v>14</v>
      </c>
      <c r="F51" s="44" t="s">
        <v>14</v>
      </c>
      <c r="G51" s="44" t="s">
        <v>14</v>
      </c>
      <c r="H51" s="44" t="s">
        <v>14</v>
      </c>
      <c r="I51" s="44">
        <v>4.35</v>
      </c>
      <c r="J51" s="44" t="s">
        <v>14</v>
      </c>
      <c r="K51" s="44" t="s">
        <v>14</v>
      </c>
      <c r="L51" s="45" t="s">
        <v>14</v>
      </c>
    </row>
    <row r="52" spans="1:12" ht="18" customHeight="1" thickBot="1">
      <c r="A52" s="62" t="s">
        <v>77</v>
      </c>
      <c r="B52" s="63">
        <f>SUM(B6:B51)</f>
        <v>45.01</v>
      </c>
      <c r="C52" s="63">
        <f aca="true" t="shared" si="0" ref="C52:L52">SUM(C6:C51)</f>
        <v>45.01</v>
      </c>
      <c r="D52" s="63">
        <f t="shared" si="0"/>
        <v>45.01</v>
      </c>
      <c r="E52" s="63">
        <f t="shared" si="0"/>
        <v>45.01</v>
      </c>
      <c r="F52" s="63">
        <f t="shared" si="0"/>
        <v>45.01</v>
      </c>
      <c r="G52" s="63">
        <f t="shared" si="0"/>
        <v>25.83</v>
      </c>
      <c r="H52" s="63">
        <f t="shared" si="0"/>
        <v>22.7</v>
      </c>
      <c r="I52" s="63">
        <f t="shared" si="0"/>
        <v>81.80999999999999</v>
      </c>
      <c r="J52" s="63">
        <f t="shared" si="0"/>
        <v>191700</v>
      </c>
      <c r="K52" s="63">
        <f t="shared" si="0"/>
        <v>58440</v>
      </c>
      <c r="L52" s="64">
        <f t="shared" si="0"/>
        <v>0</v>
      </c>
    </row>
    <row r="53" spans="1:11" ht="18" customHeight="1">
      <c r="A53" s="6"/>
      <c r="B53" s="6"/>
      <c r="C53" s="6"/>
      <c r="D53" s="6"/>
      <c r="E53" s="5"/>
      <c r="F53" s="6"/>
      <c r="G53" s="6"/>
      <c r="H53" s="6"/>
      <c r="I53" s="6"/>
      <c r="J53" s="6"/>
      <c r="K53" s="6"/>
    </row>
    <row r="54" spans="1:2" ht="18" customHeight="1">
      <c r="A54" s="1"/>
      <c r="B54" s="1"/>
    </row>
    <row r="55" spans="1:8" ht="18" customHeight="1" thickBot="1">
      <c r="A55" s="17" t="s">
        <v>3</v>
      </c>
      <c r="B55" s="54"/>
      <c r="C55" s="7"/>
      <c r="D55" s="7"/>
      <c r="E55" s="7"/>
      <c r="F55" s="7"/>
      <c r="G55" s="7"/>
      <c r="H55" s="7"/>
    </row>
    <row r="56" spans="1:11" ht="18" customHeight="1">
      <c r="A56" s="74" t="s">
        <v>0</v>
      </c>
      <c r="B56" s="91" t="s">
        <v>27</v>
      </c>
      <c r="C56" s="92"/>
      <c r="D56" s="92"/>
      <c r="E56" s="93"/>
      <c r="F56" s="80" t="s">
        <v>31</v>
      </c>
      <c r="G56" s="80" t="s">
        <v>46</v>
      </c>
      <c r="H56" s="86" t="s">
        <v>12</v>
      </c>
      <c r="I56" s="22"/>
      <c r="J56" s="18"/>
      <c r="K56" s="4"/>
    </row>
    <row r="57" spans="1:11" ht="18" customHeight="1">
      <c r="A57" s="75"/>
      <c r="B57" s="81" t="s">
        <v>28</v>
      </c>
      <c r="C57" s="81" t="s">
        <v>29</v>
      </c>
      <c r="D57" s="81" t="s">
        <v>30</v>
      </c>
      <c r="E57" s="106" t="s">
        <v>44</v>
      </c>
      <c r="F57" s="81"/>
      <c r="G57" s="81"/>
      <c r="H57" s="95"/>
      <c r="I57" s="23"/>
      <c r="J57" s="18"/>
      <c r="K57" s="4"/>
    </row>
    <row r="58" spans="1:11" ht="18" customHeight="1" thickBot="1">
      <c r="A58" s="76"/>
      <c r="B58" s="90"/>
      <c r="C58" s="90"/>
      <c r="D58" s="90"/>
      <c r="E58" s="102"/>
      <c r="F58" s="82"/>
      <c r="G58" s="82"/>
      <c r="H58" s="96"/>
      <c r="I58" s="23"/>
      <c r="J58" s="18"/>
      <c r="K58" s="4"/>
    </row>
    <row r="59" spans="1:11" ht="18" customHeight="1">
      <c r="A59" s="39" t="s">
        <v>17</v>
      </c>
      <c r="B59" s="55" t="s">
        <v>14</v>
      </c>
      <c r="C59" s="55">
        <f>12000*0.97</f>
        <v>11640</v>
      </c>
      <c r="D59" s="40" t="s">
        <v>14</v>
      </c>
      <c r="E59" s="65" t="s">
        <v>14</v>
      </c>
      <c r="F59" s="40" t="s">
        <v>14</v>
      </c>
      <c r="G59" s="40" t="s">
        <v>14</v>
      </c>
      <c r="H59" s="41" t="s">
        <v>14</v>
      </c>
      <c r="I59" s="14"/>
      <c r="J59" s="4"/>
      <c r="K59" s="4"/>
    </row>
    <row r="60" spans="1:11" ht="18" customHeight="1">
      <c r="A60" s="31" t="s">
        <v>23</v>
      </c>
      <c r="B60" s="15">
        <f>10000*1.23</f>
        <v>12300</v>
      </c>
      <c r="C60" s="15" t="s">
        <v>14</v>
      </c>
      <c r="D60" s="27" t="s">
        <v>14</v>
      </c>
      <c r="E60" s="66" t="s">
        <v>14</v>
      </c>
      <c r="F60" s="27" t="s">
        <v>14</v>
      </c>
      <c r="G60" s="27" t="s">
        <v>14</v>
      </c>
      <c r="H60" s="30" t="s">
        <v>14</v>
      </c>
      <c r="I60" s="14"/>
      <c r="J60" s="4"/>
      <c r="K60" s="5"/>
    </row>
    <row r="61" spans="1:11" ht="18" customHeight="1">
      <c r="A61" s="31" t="s">
        <v>24</v>
      </c>
      <c r="B61" s="15">
        <f>3.38*10000</f>
        <v>33800</v>
      </c>
      <c r="C61" s="15" t="s">
        <v>14</v>
      </c>
      <c r="D61" s="27" t="s">
        <v>14</v>
      </c>
      <c r="E61" s="66" t="s">
        <v>14</v>
      </c>
      <c r="F61" s="27" t="s">
        <v>14</v>
      </c>
      <c r="G61" s="27" t="s">
        <v>14</v>
      </c>
      <c r="H61" s="30" t="s">
        <v>14</v>
      </c>
      <c r="I61" s="14"/>
      <c r="J61" s="4"/>
      <c r="K61" s="5"/>
    </row>
    <row r="62" spans="1:11" ht="18" customHeight="1">
      <c r="A62" s="31" t="s">
        <v>25</v>
      </c>
      <c r="B62" s="15">
        <f>0.15*10000</f>
        <v>1500</v>
      </c>
      <c r="C62" s="15" t="s">
        <v>14</v>
      </c>
      <c r="D62" s="27" t="s">
        <v>14</v>
      </c>
      <c r="E62" s="66" t="s">
        <v>14</v>
      </c>
      <c r="F62" s="27" t="s">
        <v>14</v>
      </c>
      <c r="G62" s="27" t="s">
        <v>14</v>
      </c>
      <c r="H62" s="30" t="s">
        <v>14</v>
      </c>
      <c r="I62" s="14"/>
      <c r="J62" s="4"/>
      <c r="K62" s="5"/>
    </row>
    <row r="63" spans="1:11" ht="18" customHeight="1">
      <c r="A63" s="31" t="s">
        <v>26</v>
      </c>
      <c r="B63" s="15">
        <f>2.31*10000</f>
        <v>23100</v>
      </c>
      <c r="C63" s="15" t="s">
        <v>14</v>
      </c>
      <c r="D63" s="27" t="s">
        <v>14</v>
      </c>
      <c r="E63" s="66" t="s">
        <v>14</v>
      </c>
      <c r="F63" s="66" t="s">
        <v>14</v>
      </c>
      <c r="G63" s="27" t="s">
        <v>14</v>
      </c>
      <c r="H63" s="30" t="s">
        <v>14</v>
      </c>
      <c r="I63" s="3"/>
      <c r="J63" s="3"/>
      <c r="K63" s="6"/>
    </row>
    <row r="64" spans="1:8" ht="18" customHeight="1">
      <c r="A64" s="49" t="s">
        <v>42</v>
      </c>
      <c r="B64" s="67" t="s">
        <v>14</v>
      </c>
      <c r="C64" s="68">
        <f>12000*5.84</f>
        <v>70080</v>
      </c>
      <c r="D64" s="27" t="s">
        <v>14</v>
      </c>
      <c r="E64" s="66" t="s">
        <v>14</v>
      </c>
      <c r="F64" s="68">
        <v>5.84</v>
      </c>
      <c r="G64" s="27" t="s">
        <v>14</v>
      </c>
      <c r="H64" s="30" t="s">
        <v>14</v>
      </c>
    </row>
    <row r="65" spans="1:8" ht="18" customHeight="1">
      <c r="A65" s="49" t="s">
        <v>34</v>
      </c>
      <c r="B65" s="67" t="s">
        <v>14</v>
      </c>
      <c r="C65" s="66" t="s">
        <v>14</v>
      </c>
      <c r="D65" s="27" t="s">
        <v>14</v>
      </c>
      <c r="E65" s="66" t="s">
        <v>14</v>
      </c>
      <c r="F65" s="68">
        <v>2.08</v>
      </c>
      <c r="G65" s="27" t="s">
        <v>14</v>
      </c>
      <c r="H65" s="30" t="s">
        <v>14</v>
      </c>
    </row>
    <row r="66" spans="1:8" ht="18" customHeight="1">
      <c r="A66" s="49">
        <v>289</v>
      </c>
      <c r="B66" s="67">
        <f>10000*2</f>
        <v>20000</v>
      </c>
      <c r="C66" s="68">
        <f>3*12000</f>
        <v>36000</v>
      </c>
      <c r="D66" s="27" t="s">
        <v>14</v>
      </c>
      <c r="E66" s="68">
        <f>0.2*3000</f>
        <v>600</v>
      </c>
      <c r="F66" s="66" t="s">
        <v>14</v>
      </c>
      <c r="G66" s="27" t="s">
        <v>14</v>
      </c>
      <c r="H66" s="30" t="s">
        <v>14</v>
      </c>
    </row>
    <row r="67" spans="1:8" ht="18" customHeight="1">
      <c r="A67" s="49" t="s">
        <v>15</v>
      </c>
      <c r="B67" s="67" t="s">
        <v>14</v>
      </c>
      <c r="C67" s="66" t="s">
        <v>14</v>
      </c>
      <c r="D67" s="27" t="s">
        <v>14</v>
      </c>
      <c r="E67" s="66" t="s">
        <v>14</v>
      </c>
      <c r="F67" s="68">
        <v>3.77</v>
      </c>
      <c r="G67" s="27" t="s">
        <v>14</v>
      </c>
      <c r="H67" s="30" t="s">
        <v>14</v>
      </c>
    </row>
    <row r="68" spans="1:8" ht="18" customHeight="1">
      <c r="A68" s="49" t="s">
        <v>45</v>
      </c>
      <c r="B68" s="67" t="s">
        <v>14</v>
      </c>
      <c r="C68" s="66" t="s">
        <v>14</v>
      </c>
      <c r="D68" s="27" t="s">
        <v>14</v>
      </c>
      <c r="E68" s="66" t="s">
        <v>14</v>
      </c>
      <c r="F68" s="66" t="s">
        <v>14</v>
      </c>
      <c r="G68" s="68">
        <v>6.22</v>
      </c>
      <c r="H68" s="30" t="s">
        <v>14</v>
      </c>
    </row>
    <row r="69" spans="1:8" ht="18" customHeight="1">
      <c r="A69" s="49">
        <v>292</v>
      </c>
      <c r="B69" s="67" t="s">
        <v>14</v>
      </c>
      <c r="C69" s="66" t="s">
        <v>14</v>
      </c>
      <c r="D69" s="27" t="s">
        <v>14</v>
      </c>
      <c r="E69" s="66" t="s">
        <v>14</v>
      </c>
      <c r="F69" s="66" t="s">
        <v>14</v>
      </c>
      <c r="G69" s="68">
        <v>1.72</v>
      </c>
      <c r="H69" s="30" t="s">
        <v>14</v>
      </c>
    </row>
    <row r="70" spans="1:8" ht="18" customHeight="1">
      <c r="A70" s="49">
        <v>293</v>
      </c>
      <c r="B70" s="67" t="s">
        <v>14</v>
      </c>
      <c r="C70" s="66" t="s">
        <v>14</v>
      </c>
      <c r="D70" s="27" t="s">
        <v>14</v>
      </c>
      <c r="E70" s="66" t="s">
        <v>14</v>
      </c>
      <c r="F70" s="66" t="s">
        <v>14</v>
      </c>
      <c r="G70" s="66" t="s">
        <v>14</v>
      </c>
      <c r="H70" s="69">
        <v>10.89</v>
      </c>
    </row>
    <row r="71" spans="1:8" ht="18" customHeight="1">
      <c r="A71" s="49" t="s">
        <v>48</v>
      </c>
      <c r="B71" s="67" t="s">
        <v>14</v>
      </c>
      <c r="C71" s="66" t="s">
        <v>14</v>
      </c>
      <c r="D71" s="27" t="s">
        <v>14</v>
      </c>
      <c r="E71" s="66" t="s">
        <v>14</v>
      </c>
      <c r="F71" s="68">
        <v>0.96</v>
      </c>
      <c r="G71" s="66" t="s">
        <v>14</v>
      </c>
      <c r="H71" s="70" t="s">
        <v>14</v>
      </c>
    </row>
    <row r="72" spans="1:8" ht="18" customHeight="1">
      <c r="A72" s="49" t="s">
        <v>49</v>
      </c>
      <c r="B72" s="67">
        <f>10000*1.89</f>
        <v>18900</v>
      </c>
      <c r="C72" s="66" t="s">
        <v>14</v>
      </c>
      <c r="D72" s="27" t="s">
        <v>14</v>
      </c>
      <c r="E72" s="66" t="s">
        <v>14</v>
      </c>
      <c r="F72" s="66" t="s">
        <v>14</v>
      </c>
      <c r="G72" s="66" t="s">
        <v>14</v>
      </c>
      <c r="H72" s="70" t="s">
        <v>14</v>
      </c>
    </row>
    <row r="73" spans="1:8" ht="18" customHeight="1">
      <c r="A73" s="49" t="s">
        <v>50</v>
      </c>
      <c r="B73" s="67" t="s">
        <v>14</v>
      </c>
      <c r="C73" s="66" t="s">
        <v>14</v>
      </c>
      <c r="D73" s="27" t="s">
        <v>14</v>
      </c>
      <c r="E73" s="66" t="s">
        <v>14</v>
      </c>
      <c r="F73" s="68">
        <v>5.35</v>
      </c>
      <c r="G73" s="66" t="s">
        <v>14</v>
      </c>
      <c r="H73" s="70" t="s">
        <v>14</v>
      </c>
    </row>
    <row r="74" spans="1:8" ht="18" customHeight="1">
      <c r="A74" s="49" t="s">
        <v>11</v>
      </c>
      <c r="B74" s="67" t="s">
        <v>14</v>
      </c>
      <c r="C74" s="66" t="s">
        <v>14</v>
      </c>
      <c r="D74" s="27" t="s">
        <v>14</v>
      </c>
      <c r="E74" s="66" t="s">
        <v>14</v>
      </c>
      <c r="F74" s="68">
        <v>2.08</v>
      </c>
      <c r="G74" s="66" t="s">
        <v>14</v>
      </c>
      <c r="H74" s="70" t="s">
        <v>14</v>
      </c>
    </row>
    <row r="75" spans="1:8" ht="18" customHeight="1">
      <c r="A75" s="49" t="s">
        <v>53</v>
      </c>
      <c r="B75" s="67" t="s">
        <v>14</v>
      </c>
      <c r="C75" s="66" t="s">
        <v>14</v>
      </c>
      <c r="D75" s="27" t="s">
        <v>14</v>
      </c>
      <c r="E75" s="66" t="s">
        <v>14</v>
      </c>
      <c r="F75" s="68">
        <v>3.86</v>
      </c>
      <c r="G75" s="66" t="s">
        <v>14</v>
      </c>
      <c r="H75" s="70" t="s">
        <v>14</v>
      </c>
    </row>
    <row r="76" spans="1:8" ht="18" customHeight="1">
      <c r="A76" s="49" t="s">
        <v>54</v>
      </c>
      <c r="B76" s="67" t="s">
        <v>14</v>
      </c>
      <c r="C76" s="66" t="s">
        <v>14</v>
      </c>
      <c r="D76" s="27" t="s">
        <v>14</v>
      </c>
      <c r="E76" s="66" t="s">
        <v>14</v>
      </c>
      <c r="F76" s="68">
        <v>0.7</v>
      </c>
      <c r="G76" s="66" t="s">
        <v>14</v>
      </c>
      <c r="H76" s="70" t="s">
        <v>14</v>
      </c>
    </row>
    <row r="77" spans="1:8" ht="18" customHeight="1">
      <c r="A77" s="49" t="s">
        <v>55</v>
      </c>
      <c r="B77" s="67" t="s">
        <v>14</v>
      </c>
      <c r="C77" s="66" t="s">
        <v>14</v>
      </c>
      <c r="D77" s="27" t="s">
        <v>14</v>
      </c>
      <c r="E77" s="66" t="s">
        <v>14</v>
      </c>
      <c r="F77" s="68">
        <v>0.62</v>
      </c>
      <c r="G77" s="66" t="s">
        <v>14</v>
      </c>
      <c r="H77" s="70" t="s">
        <v>14</v>
      </c>
    </row>
    <row r="78" spans="1:8" ht="18" customHeight="1">
      <c r="A78" s="49" t="s">
        <v>56</v>
      </c>
      <c r="B78" s="67" t="s">
        <v>14</v>
      </c>
      <c r="C78" s="66" t="s">
        <v>14</v>
      </c>
      <c r="D78" s="27" t="s">
        <v>14</v>
      </c>
      <c r="E78" s="66" t="s">
        <v>14</v>
      </c>
      <c r="F78" s="68">
        <v>2.14</v>
      </c>
      <c r="G78" s="66" t="s">
        <v>14</v>
      </c>
      <c r="H78" s="70" t="s">
        <v>14</v>
      </c>
    </row>
    <row r="79" spans="1:8" ht="18" customHeight="1">
      <c r="A79" s="49" t="s">
        <v>64</v>
      </c>
      <c r="B79" s="67" t="s">
        <v>14</v>
      </c>
      <c r="C79" s="66" t="s">
        <v>14</v>
      </c>
      <c r="D79" s="27" t="s">
        <v>14</v>
      </c>
      <c r="E79" s="66" t="s">
        <v>14</v>
      </c>
      <c r="F79" s="66" t="s">
        <v>14</v>
      </c>
      <c r="G79" s="68">
        <v>1.72</v>
      </c>
      <c r="H79" s="70" t="s">
        <v>14</v>
      </c>
    </row>
    <row r="80" spans="1:8" ht="18" customHeight="1">
      <c r="A80" s="49" t="s">
        <v>58</v>
      </c>
      <c r="B80" s="67" t="s">
        <v>14</v>
      </c>
      <c r="C80" s="66" t="s">
        <v>14</v>
      </c>
      <c r="D80" s="27" t="s">
        <v>14</v>
      </c>
      <c r="E80" s="66" t="s">
        <v>14</v>
      </c>
      <c r="F80" s="68">
        <v>3</v>
      </c>
      <c r="G80" s="66" t="s">
        <v>14</v>
      </c>
      <c r="H80" s="70" t="s">
        <v>14</v>
      </c>
    </row>
    <row r="81" spans="1:8" ht="18" customHeight="1">
      <c r="A81" s="49" t="s">
        <v>61</v>
      </c>
      <c r="B81" s="67" t="s">
        <v>14</v>
      </c>
      <c r="C81" s="66" t="s">
        <v>14</v>
      </c>
      <c r="D81" s="27" t="s">
        <v>14</v>
      </c>
      <c r="E81" s="66" t="s">
        <v>14</v>
      </c>
      <c r="F81" s="68">
        <v>1.24</v>
      </c>
      <c r="G81" s="66" t="s">
        <v>14</v>
      </c>
      <c r="H81" s="70" t="s">
        <v>14</v>
      </c>
    </row>
    <row r="82" spans="1:8" ht="18" customHeight="1">
      <c r="A82" s="49" t="s">
        <v>63</v>
      </c>
      <c r="B82" s="67" t="s">
        <v>14</v>
      </c>
      <c r="C82" s="66" t="s">
        <v>14</v>
      </c>
      <c r="D82" s="27" t="s">
        <v>14</v>
      </c>
      <c r="E82" s="66" t="s">
        <v>14</v>
      </c>
      <c r="F82" s="68">
        <v>2.69</v>
      </c>
      <c r="G82" s="66" t="s">
        <v>14</v>
      </c>
      <c r="H82" s="70" t="s">
        <v>14</v>
      </c>
    </row>
    <row r="83" spans="1:8" ht="18" customHeight="1">
      <c r="A83" s="49" t="s">
        <v>65</v>
      </c>
      <c r="B83" s="67" t="s">
        <v>14</v>
      </c>
      <c r="C83" s="66" t="s">
        <v>14</v>
      </c>
      <c r="D83" s="27" t="s">
        <v>14</v>
      </c>
      <c r="E83" s="66" t="s">
        <v>14</v>
      </c>
      <c r="F83" s="68">
        <v>4.87</v>
      </c>
      <c r="G83" s="66" t="s">
        <v>14</v>
      </c>
      <c r="H83" s="70" t="s">
        <v>14</v>
      </c>
    </row>
    <row r="84" spans="1:8" ht="18" customHeight="1">
      <c r="A84" s="49">
        <v>302</v>
      </c>
      <c r="B84" s="67" t="s">
        <v>14</v>
      </c>
      <c r="C84" s="66" t="s">
        <v>14</v>
      </c>
      <c r="D84" s="27" t="s">
        <v>14</v>
      </c>
      <c r="E84" s="66" t="s">
        <v>14</v>
      </c>
      <c r="F84" s="68">
        <v>12.01</v>
      </c>
      <c r="G84" s="66" t="s">
        <v>14</v>
      </c>
      <c r="H84" s="70" t="s">
        <v>14</v>
      </c>
    </row>
    <row r="85" spans="1:8" ht="18" customHeight="1" thickBot="1">
      <c r="A85" s="50">
        <v>304</v>
      </c>
      <c r="B85" s="67" t="s">
        <v>14</v>
      </c>
      <c r="C85" s="66" t="s">
        <v>14</v>
      </c>
      <c r="D85" s="27" t="s">
        <v>14</v>
      </c>
      <c r="E85" s="66" t="s">
        <v>14</v>
      </c>
      <c r="F85" s="71">
        <v>3</v>
      </c>
      <c r="G85" s="66" t="s">
        <v>14</v>
      </c>
      <c r="H85" s="70" t="s">
        <v>14</v>
      </c>
    </row>
    <row r="86" spans="1:8" ht="18" customHeight="1" thickBot="1">
      <c r="A86" s="51" t="s">
        <v>77</v>
      </c>
      <c r="B86" s="52">
        <f>SUM(B59:B85)</f>
        <v>109600</v>
      </c>
      <c r="C86" s="52">
        <f aca="true" t="shared" si="1" ref="C86:H86">SUM(C59:C85)</f>
        <v>117720</v>
      </c>
      <c r="D86" s="52">
        <f t="shared" si="1"/>
        <v>0</v>
      </c>
      <c r="E86" s="52">
        <f t="shared" si="1"/>
        <v>600</v>
      </c>
      <c r="F86" s="52">
        <f t="shared" si="1"/>
        <v>54.209999999999994</v>
      </c>
      <c r="G86" s="52">
        <f t="shared" si="1"/>
        <v>9.66</v>
      </c>
      <c r="H86" s="53">
        <f t="shared" si="1"/>
        <v>10.89</v>
      </c>
    </row>
    <row r="87" spans="1:2" ht="18" customHeight="1">
      <c r="A87" s="25"/>
      <c r="B87" s="1"/>
    </row>
    <row r="88" spans="1:8" ht="18" customHeight="1">
      <c r="A88" s="94" t="s">
        <v>78</v>
      </c>
      <c r="B88" s="94"/>
      <c r="C88" s="94"/>
      <c r="D88" s="94"/>
      <c r="E88" s="94"/>
      <c r="F88" s="94"/>
      <c r="G88" s="94"/>
      <c r="H88" s="94"/>
    </row>
    <row r="89" spans="1:2" ht="18" customHeight="1">
      <c r="A89" s="25"/>
      <c r="B89" s="1"/>
    </row>
    <row r="90" spans="1:2" ht="18" customHeight="1" thickBot="1">
      <c r="A90" s="26" t="s">
        <v>4</v>
      </c>
      <c r="B90" s="1"/>
    </row>
    <row r="91" spans="1:11" ht="18" customHeight="1">
      <c r="A91" s="77" t="s">
        <v>0</v>
      </c>
      <c r="B91" s="80" t="s">
        <v>31</v>
      </c>
      <c r="C91" s="86" t="s">
        <v>16</v>
      </c>
      <c r="D91" s="72"/>
      <c r="E91" s="72"/>
      <c r="F91" s="72"/>
      <c r="G91" s="20"/>
      <c r="H91" s="20"/>
      <c r="I91" s="72"/>
      <c r="J91" s="4"/>
      <c r="K91" s="4"/>
    </row>
    <row r="92" spans="1:11" ht="18" customHeight="1">
      <c r="A92" s="78"/>
      <c r="B92" s="81"/>
      <c r="C92" s="95"/>
      <c r="D92" s="72"/>
      <c r="E92" s="73"/>
      <c r="F92" s="73"/>
      <c r="G92" s="21"/>
      <c r="H92" s="21"/>
      <c r="I92" s="73"/>
      <c r="J92" s="4"/>
      <c r="K92" s="4"/>
    </row>
    <row r="93" spans="1:11" ht="18" customHeight="1" thickBot="1">
      <c r="A93" s="79"/>
      <c r="B93" s="82"/>
      <c r="C93" s="96"/>
      <c r="D93" s="72"/>
      <c r="E93" s="73"/>
      <c r="F93" s="73"/>
      <c r="G93" s="21"/>
      <c r="H93" s="21"/>
      <c r="I93" s="73"/>
      <c r="J93" s="4"/>
      <c r="K93" s="4"/>
    </row>
    <row r="94" spans="1:11" ht="18" customHeight="1">
      <c r="A94" s="39" t="s">
        <v>17</v>
      </c>
      <c r="B94" s="40">
        <v>0.97</v>
      </c>
      <c r="C94" s="41" t="s">
        <v>14</v>
      </c>
      <c r="D94" s="14"/>
      <c r="E94" s="14"/>
      <c r="F94" s="14"/>
      <c r="G94" s="14"/>
      <c r="H94" s="14"/>
      <c r="I94" s="14"/>
      <c r="J94" s="4"/>
      <c r="K94" s="4"/>
    </row>
    <row r="95" spans="1:11" ht="18" customHeight="1">
      <c r="A95" s="31" t="s">
        <v>23</v>
      </c>
      <c r="B95" s="27">
        <v>1.23</v>
      </c>
      <c r="C95" s="30" t="s">
        <v>14</v>
      </c>
      <c r="D95" s="14"/>
      <c r="E95" s="14"/>
      <c r="F95" s="14"/>
      <c r="G95" s="14"/>
      <c r="H95" s="14"/>
      <c r="I95" s="14"/>
      <c r="J95" s="7"/>
      <c r="K95" s="5"/>
    </row>
    <row r="96" spans="1:11" ht="18" customHeight="1">
      <c r="A96" s="31" t="s">
        <v>24</v>
      </c>
      <c r="B96" s="27">
        <v>3.38</v>
      </c>
      <c r="C96" s="30" t="s">
        <v>14</v>
      </c>
      <c r="D96" s="14"/>
      <c r="E96" s="14"/>
      <c r="F96" s="14"/>
      <c r="G96" s="14"/>
      <c r="H96" s="14"/>
      <c r="I96" s="14"/>
      <c r="J96" s="7"/>
      <c r="K96" s="5"/>
    </row>
    <row r="97" spans="1:11" ht="18" customHeight="1">
      <c r="A97" s="31" t="s">
        <v>25</v>
      </c>
      <c r="B97" s="27">
        <v>0.15</v>
      </c>
      <c r="C97" s="30" t="s">
        <v>14</v>
      </c>
      <c r="D97" s="14"/>
      <c r="E97" s="14"/>
      <c r="F97" s="14"/>
      <c r="G97" s="14"/>
      <c r="H97" s="14"/>
      <c r="I97" s="14"/>
      <c r="J97" s="4"/>
      <c r="K97" s="12"/>
    </row>
    <row r="98" spans="1:11" ht="18" customHeight="1">
      <c r="A98" s="31" t="s">
        <v>26</v>
      </c>
      <c r="B98" s="27">
        <v>2.31</v>
      </c>
      <c r="C98" s="30" t="s">
        <v>14</v>
      </c>
      <c r="D98" s="14"/>
      <c r="E98" s="14"/>
      <c r="F98" s="14"/>
      <c r="G98" s="14"/>
      <c r="H98" s="14"/>
      <c r="I98" s="14"/>
      <c r="J98" s="4"/>
      <c r="K98" s="5"/>
    </row>
    <row r="99" spans="1:11" ht="18" customHeight="1">
      <c r="A99" s="31" t="s">
        <v>32</v>
      </c>
      <c r="B99" s="27">
        <v>5.84</v>
      </c>
      <c r="C99" s="30" t="s">
        <v>14</v>
      </c>
      <c r="D99" s="14"/>
      <c r="E99" s="14"/>
      <c r="F99" s="14"/>
      <c r="G99" s="14"/>
      <c r="H99" s="14"/>
      <c r="I99" s="14"/>
      <c r="J99" s="4"/>
      <c r="K99" s="8"/>
    </row>
    <row r="100" spans="1:10" ht="18" customHeight="1">
      <c r="A100" s="31" t="s">
        <v>34</v>
      </c>
      <c r="B100" s="27">
        <v>2.08</v>
      </c>
      <c r="C100" s="30" t="s">
        <v>14</v>
      </c>
      <c r="D100" s="14"/>
      <c r="E100" s="14"/>
      <c r="F100" s="14"/>
      <c r="G100" s="14"/>
      <c r="H100" s="14"/>
      <c r="I100" s="14"/>
      <c r="J100" s="8"/>
    </row>
    <row r="101" spans="1:10" ht="18" customHeight="1">
      <c r="A101" s="31">
        <v>289</v>
      </c>
      <c r="B101" s="27">
        <v>5.2</v>
      </c>
      <c r="C101" s="30" t="s">
        <v>14</v>
      </c>
      <c r="D101" s="14"/>
      <c r="E101" s="14"/>
      <c r="F101" s="14"/>
      <c r="G101" s="14"/>
      <c r="H101" s="14"/>
      <c r="I101" s="14"/>
      <c r="J101" s="8"/>
    </row>
    <row r="102" spans="1:10" ht="18" customHeight="1">
      <c r="A102" s="31" t="s">
        <v>15</v>
      </c>
      <c r="B102" s="27">
        <v>3.77</v>
      </c>
      <c r="C102" s="30" t="s">
        <v>14</v>
      </c>
      <c r="D102" s="14"/>
      <c r="E102" s="14"/>
      <c r="F102" s="14"/>
      <c r="G102" s="14"/>
      <c r="H102" s="14"/>
      <c r="I102" s="14"/>
      <c r="J102" s="8"/>
    </row>
    <row r="103" spans="1:10" ht="18" customHeight="1">
      <c r="A103" s="31" t="s">
        <v>48</v>
      </c>
      <c r="B103" s="27">
        <v>0.96</v>
      </c>
      <c r="C103" s="30" t="s">
        <v>14</v>
      </c>
      <c r="D103" s="14"/>
      <c r="E103" s="14"/>
      <c r="F103" s="14"/>
      <c r="G103" s="14"/>
      <c r="H103" s="14"/>
      <c r="I103" s="14"/>
      <c r="J103" s="8"/>
    </row>
    <row r="104" spans="1:10" ht="18" customHeight="1">
      <c r="A104" s="31" t="s">
        <v>49</v>
      </c>
      <c r="B104" s="27">
        <v>1.89</v>
      </c>
      <c r="C104" s="30" t="s">
        <v>14</v>
      </c>
      <c r="D104" s="14"/>
      <c r="E104" s="14"/>
      <c r="F104" s="14"/>
      <c r="G104" s="14"/>
      <c r="H104" s="14"/>
      <c r="I104" s="14"/>
      <c r="J104" s="8"/>
    </row>
    <row r="105" spans="1:10" ht="18" customHeight="1">
      <c r="A105" s="31" t="s">
        <v>11</v>
      </c>
      <c r="B105" s="27">
        <v>2.08</v>
      </c>
      <c r="C105" s="30" t="s">
        <v>14</v>
      </c>
      <c r="D105" s="14"/>
      <c r="E105" s="14"/>
      <c r="F105" s="14"/>
      <c r="G105" s="14"/>
      <c r="H105" s="14"/>
      <c r="I105" s="14"/>
      <c r="J105" s="8"/>
    </row>
    <row r="106" spans="1:10" ht="18" customHeight="1">
      <c r="A106" s="31" t="s">
        <v>51</v>
      </c>
      <c r="B106" s="27" t="s">
        <v>14</v>
      </c>
      <c r="C106" s="30">
        <v>1.43</v>
      </c>
      <c r="D106" s="14"/>
      <c r="E106" s="14"/>
      <c r="F106" s="14"/>
      <c r="G106" s="14"/>
      <c r="H106" s="14"/>
      <c r="I106" s="14"/>
      <c r="J106" s="8"/>
    </row>
    <row r="107" spans="1:10" ht="18" customHeight="1">
      <c r="A107" s="31" t="s">
        <v>53</v>
      </c>
      <c r="B107" s="27">
        <v>3.86</v>
      </c>
      <c r="C107" s="30" t="s">
        <v>14</v>
      </c>
      <c r="D107" s="14"/>
      <c r="E107" s="14"/>
      <c r="F107" s="14"/>
      <c r="G107" s="14"/>
      <c r="H107" s="14"/>
      <c r="I107" s="14"/>
      <c r="J107" s="8"/>
    </row>
    <row r="108" spans="1:10" ht="18" customHeight="1">
      <c r="A108" s="31" t="s">
        <v>54</v>
      </c>
      <c r="B108" s="27">
        <v>0.7</v>
      </c>
      <c r="C108" s="30" t="s">
        <v>14</v>
      </c>
      <c r="D108" s="14"/>
      <c r="E108" s="14"/>
      <c r="F108" s="14"/>
      <c r="G108" s="14"/>
      <c r="H108" s="14"/>
      <c r="I108" s="14"/>
      <c r="J108" s="8"/>
    </row>
    <row r="109" spans="1:10" ht="18" customHeight="1">
      <c r="A109" s="31" t="s">
        <v>55</v>
      </c>
      <c r="B109" s="27">
        <v>0.62</v>
      </c>
      <c r="C109" s="30" t="s">
        <v>14</v>
      </c>
      <c r="D109" s="14"/>
      <c r="E109" s="14"/>
      <c r="F109" s="14"/>
      <c r="G109" s="14"/>
      <c r="H109" s="14"/>
      <c r="I109" s="14"/>
      <c r="J109" s="8"/>
    </row>
    <row r="110" spans="1:10" ht="18" customHeight="1">
      <c r="A110" s="31" t="s">
        <v>56</v>
      </c>
      <c r="B110" s="27">
        <v>2.14</v>
      </c>
      <c r="C110" s="30" t="s">
        <v>14</v>
      </c>
      <c r="D110" s="14"/>
      <c r="E110" s="14"/>
      <c r="F110" s="14"/>
      <c r="G110" s="14"/>
      <c r="H110" s="14"/>
      <c r="I110" s="14"/>
      <c r="J110" s="8"/>
    </row>
    <row r="111" spans="1:10" ht="18" customHeight="1">
      <c r="A111" s="31" t="s">
        <v>58</v>
      </c>
      <c r="B111" s="27">
        <v>3</v>
      </c>
      <c r="C111" s="30" t="s">
        <v>14</v>
      </c>
      <c r="D111" s="14"/>
      <c r="E111" s="14"/>
      <c r="F111" s="14"/>
      <c r="G111" s="14"/>
      <c r="H111" s="14"/>
      <c r="I111" s="14"/>
      <c r="J111" s="8"/>
    </row>
    <row r="112" spans="1:10" ht="18" customHeight="1">
      <c r="A112" s="31" t="s">
        <v>60</v>
      </c>
      <c r="B112" s="27" t="s">
        <v>14</v>
      </c>
      <c r="C112" s="30">
        <v>2.89</v>
      </c>
      <c r="D112" s="14"/>
      <c r="E112" s="14"/>
      <c r="F112" s="14"/>
      <c r="G112" s="14"/>
      <c r="H112" s="14"/>
      <c r="I112" s="14"/>
      <c r="J112" s="8"/>
    </row>
    <row r="113" spans="1:10" ht="18" customHeight="1">
      <c r="A113" s="31" t="s">
        <v>63</v>
      </c>
      <c r="B113" s="27">
        <v>2.69</v>
      </c>
      <c r="C113" s="30" t="s">
        <v>14</v>
      </c>
      <c r="D113" s="14"/>
      <c r="E113" s="14"/>
      <c r="F113" s="14"/>
      <c r="G113" s="14"/>
      <c r="H113" s="14"/>
      <c r="I113" s="14"/>
      <c r="J113" s="8"/>
    </row>
    <row r="114" spans="1:10" ht="18" customHeight="1">
      <c r="A114" s="31" t="s">
        <v>65</v>
      </c>
      <c r="B114" s="27">
        <v>4.87</v>
      </c>
      <c r="C114" s="30" t="s">
        <v>14</v>
      </c>
      <c r="D114" s="14"/>
      <c r="E114" s="14"/>
      <c r="F114" s="14"/>
      <c r="G114" s="14"/>
      <c r="H114" s="14"/>
      <c r="I114" s="14"/>
      <c r="J114" s="8"/>
    </row>
    <row r="115" spans="1:10" ht="18" customHeight="1">
      <c r="A115" s="31">
        <v>304</v>
      </c>
      <c r="B115" s="27">
        <v>3</v>
      </c>
      <c r="C115" s="30" t="s">
        <v>14</v>
      </c>
      <c r="D115" s="14"/>
      <c r="E115" s="14"/>
      <c r="F115" s="14"/>
      <c r="G115" s="14"/>
      <c r="H115" s="14"/>
      <c r="I115" s="14"/>
      <c r="J115" s="8"/>
    </row>
    <row r="116" spans="1:10" ht="18" customHeight="1" thickBot="1">
      <c r="A116" s="46" t="s">
        <v>77</v>
      </c>
      <c r="B116" s="47">
        <f>SUM(B94:B115)</f>
        <v>50.739999999999995</v>
      </c>
      <c r="C116" s="48">
        <f>SUM(C94:C115)</f>
        <v>4.32</v>
      </c>
      <c r="D116" s="14"/>
      <c r="E116" s="14"/>
      <c r="F116" s="14"/>
      <c r="G116" s="14"/>
      <c r="H116" s="14"/>
      <c r="I116" s="14"/>
      <c r="J116" s="8"/>
    </row>
    <row r="117" spans="1:10" ht="18" customHeight="1">
      <c r="A117" s="10"/>
      <c r="B117" s="14"/>
      <c r="C117" s="14"/>
      <c r="D117" s="14"/>
      <c r="E117" s="14"/>
      <c r="F117" s="14"/>
      <c r="G117" s="14"/>
      <c r="H117" s="14"/>
      <c r="I117" s="14"/>
      <c r="J117" s="8"/>
    </row>
    <row r="118" spans="1:10" ht="18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3"/>
    </row>
    <row r="119" spans="1:3" ht="18" customHeight="1" thickBot="1">
      <c r="A119" s="2" t="s">
        <v>5</v>
      </c>
      <c r="B119" s="1"/>
      <c r="C119" s="19"/>
    </row>
    <row r="120" spans="1:11" ht="18" customHeight="1">
      <c r="A120" s="77" t="s">
        <v>0</v>
      </c>
      <c r="B120" s="80" t="s">
        <v>31</v>
      </c>
      <c r="C120" s="83" t="s">
        <v>16</v>
      </c>
      <c r="D120" s="86" t="s">
        <v>68</v>
      </c>
      <c r="E120" s="37"/>
      <c r="F120" s="4"/>
      <c r="G120" s="10"/>
      <c r="H120" s="10"/>
      <c r="I120" s="4"/>
      <c r="J120" s="4"/>
      <c r="K120" s="4"/>
    </row>
    <row r="121" spans="1:11" ht="18" customHeight="1">
      <c r="A121" s="78"/>
      <c r="B121" s="81"/>
      <c r="C121" s="84"/>
      <c r="D121" s="87"/>
      <c r="E121" s="38"/>
      <c r="F121" s="4"/>
      <c r="G121" s="10"/>
      <c r="H121" s="10"/>
      <c r="I121" s="4"/>
      <c r="J121" s="4"/>
      <c r="K121" s="4"/>
    </row>
    <row r="122" spans="1:11" ht="18" customHeight="1" thickBot="1">
      <c r="A122" s="79"/>
      <c r="B122" s="82"/>
      <c r="C122" s="85"/>
      <c r="D122" s="88"/>
      <c r="E122" s="38"/>
      <c r="F122" s="4"/>
      <c r="G122" s="10"/>
      <c r="H122" s="10"/>
      <c r="I122" s="4"/>
      <c r="J122" s="4"/>
      <c r="K122" s="4"/>
    </row>
    <row r="123" spans="1:11" ht="18" customHeight="1">
      <c r="A123" s="39" t="s">
        <v>17</v>
      </c>
      <c r="B123" s="40">
        <v>0.97</v>
      </c>
      <c r="C123" s="40" t="s">
        <v>14</v>
      </c>
      <c r="D123" s="41" t="s">
        <v>14</v>
      </c>
      <c r="E123" s="14"/>
      <c r="F123" s="9"/>
      <c r="G123" s="9"/>
      <c r="H123" s="9"/>
      <c r="I123" s="4"/>
      <c r="J123" s="4"/>
      <c r="K123" s="4"/>
    </row>
    <row r="124" spans="1:11" ht="18" customHeight="1">
      <c r="A124" s="31" t="s">
        <v>21</v>
      </c>
      <c r="B124" s="27" t="s">
        <v>14</v>
      </c>
      <c r="C124" s="27">
        <v>2.93</v>
      </c>
      <c r="D124" s="30" t="s">
        <v>14</v>
      </c>
      <c r="E124" s="14"/>
      <c r="F124" s="9"/>
      <c r="G124" s="9"/>
      <c r="H124" s="9"/>
      <c r="I124" s="10"/>
      <c r="J124" s="10"/>
      <c r="K124" s="10"/>
    </row>
    <row r="125" spans="1:11" ht="18" customHeight="1">
      <c r="A125" s="31" t="s">
        <v>23</v>
      </c>
      <c r="B125" s="27">
        <v>1.23</v>
      </c>
      <c r="C125" s="27" t="s">
        <v>14</v>
      </c>
      <c r="D125" s="30" t="s">
        <v>14</v>
      </c>
      <c r="E125" s="14"/>
      <c r="F125" s="4"/>
      <c r="G125" s="10"/>
      <c r="H125" s="10"/>
      <c r="I125" s="7"/>
      <c r="J125" s="4"/>
      <c r="K125" s="5"/>
    </row>
    <row r="126" spans="1:11" ht="18" customHeight="1">
      <c r="A126" s="31" t="s">
        <v>24</v>
      </c>
      <c r="B126" s="27">
        <v>3.38</v>
      </c>
      <c r="C126" s="27" t="s">
        <v>14</v>
      </c>
      <c r="D126" s="30" t="s">
        <v>14</v>
      </c>
      <c r="E126" s="14"/>
      <c r="F126" s="4"/>
      <c r="G126" s="10"/>
      <c r="H126" s="10"/>
      <c r="I126" s="7"/>
      <c r="J126" s="4"/>
      <c r="K126" s="5"/>
    </row>
    <row r="127" spans="1:11" ht="18" customHeight="1">
      <c r="A127" s="31" t="s">
        <v>25</v>
      </c>
      <c r="B127" s="27">
        <v>0.15</v>
      </c>
      <c r="C127" s="27" t="s">
        <v>14</v>
      </c>
      <c r="D127" s="30" t="s">
        <v>14</v>
      </c>
      <c r="E127" s="14"/>
      <c r="F127" s="4"/>
      <c r="G127" s="10"/>
      <c r="H127" s="10"/>
      <c r="I127" s="4"/>
      <c r="J127" s="4"/>
      <c r="K127" s="5"/>
    </row>
    <row r="128" spans="1:11" ht="18" customHeight="1">
      <c r="A128" s="31" t="s">
        <v>26</v>
      </c>
      <c r="B128" s="27">
        <v>2.31</v>
      </c>
      <c r="C128" s="27" t="s">
        <v>14</v>
      </c>
      <c r="D128" s="30" t="s">
        <v>14</v>
      </c>
      <c r="E128" s="14"/>
      <c r="F128" s="16"/>
      <c r="G128" s="16"/>
      <c r="H128" s="16"/>
      <c r="I128" s="16"/>
      <c r="J128" s="16"/>
      <c r="K128" s="12"/>
    </row>
    <row r="129" spans="1:11" ht="18" customHeight="1">
      <c r="A129" s="31" t="s">
        <v>32</v>
      </c>
      <c r="B129" s="27">
        <v>5.84</v>
      </c>
      <c r="C129" s="27" t="s">
        <v>14</v>
      </c>
      <c r="D129" s="30" t="s">
        <v>14</v>
      </c>
      <c r="E129" s="14"/>
      <c r="F129" s="4"/>
      <c r="G129" s="10"/>
      <c r="H129" s="10"/>
      <c r="I129" s="8"/>
      <c r="J129" s="4"/>
      <c r="K129" s="8"/>
    </row>
    <row r="130" spans="1:5" ht="18" customHeight="1">
      <c r="A130" s="31" t="s">
        <v>43</v>
      </c>
      <c r="B130" s="27" t="s">
        <v>14</v>
      </c>
      <c r="C130" s="27">
        <v>2.37</v>
      </c>
      <c r="D130" s="30" t="s">
        <v>14</v>
      </c>
      <c r="E130" s="14"/>
    </row>
    <row r="131" spans="1:5" ht="18" customHeight="1">
      <c r="A131" s="31">
        <v>289</v>
      </c>
      <c r="B131" s="27">
        <v>5.2</v>
      </c>
      <c r="C131" s="27" t="s">
        <v>14</v>
      </c>
      <c r="D131" s="30" t="s">
        <v>14</v>
      </c>
      <c r="E131" s="14"/>
    </row>
    <row r="132" spans="1:5" ht="18" customHeight="1">
      <c r="A132" s="31" t="s">
        <v>47</v>
      </c>
      <c r="B132" s="27" t="s">
        <v>14</v>
      </c>
      <c r="C132" s="27">
        <v>3.35</v>
      </c>
      <c r="D132" s="30" t="s">
        <v>14</v>
      </c>
      <c r="E132" s="14"/>
    </row>
    <row r="133" spans="1:5" ht="18" customHeight="1">
      <c r="A133" s="31" t="s">
        <v>15</v>
      </c>
      <c r="B133" s="28">
        <v>3.77</v>
      </c>
      <c r="C133" s="28" t="s">
        <v>14</v>
      </c>
      <c r="D133" s="30" t="s">
        <v>14</v>
      </c>
      <c r="E133" s="24"/>
    </row>
    <row r="134" spans="1:4" ht="18" customHeight="1">
      <c r="A134" s="32" t="s">
        <v>49</v>
      </c>
      <c r="B134" s="29">
        <v>1.89</v>
      </c>
      <c r="C134" s="28" t="s">
        <v>14</v>
      </c>
      <c r="D134" s="30" t="s">
        <v>14</v>
      </c>
    </row>
    <row r="135" spans="1:4" ht="18" customHeight="1">
      <c r="A135" s="32" t="s">
        <v>50</v>
      </c>
      <c r="B135" s="29">
        <v>5.35</v>
      </c>
      <c r="C135" s="28" t="s">
        <v>14</v>
      </c>
      <c r="D135" s="30" t="s">
        <v>14</v>
      </c>
    </row>
    <row r="136" spans="1:4" ht="18" customHeight="1">
      <c r="A136" s="32" t="s">
        <v>11</v>
      </c>
      <c r="B136" s="29">
        <v>2.08</v>
      </c>
      <c r="C136" s="28" t="s">
        <v>14</v>
      </c>
      <c r="D136" s="30" t="s">
        <v>14</v>
      </c>
    </row>
    <row r="137" spans="1:4" ht="18" customHeight="1">
      <c r="A137" s="32" t="s">
        <v>53</v>
      </c>
      <c r="B137" s="29">
        <v>3.86</v>
      </c>
      <c r="C137" s="28" t="s">
        <v>14</v>
      </c>
      <c r="D137" s="30" t="s">
        <v>14</v>
      </c>
    </row>
    <row r="138" spans="1:12" ht="18" customHeight="1">
      <c r="A138" s="32" t="s">
        <v>54</v>
      </c>
      <c r="B138" s="29">
        <v>0.7</v>
      </c>
      <c r="C138" s="28" t="s">
        <v>14</v>
      </c>
      <c r="D138" s="30" t="s">
        <v>14</v>
      </c>
      <c r="E138" s="7"/>
      <c r="F138" s="7"/>
      <c r="G138" s="7"/>
      <c r="H138" s="7"/>
      <c r="I138" s="7"/>
      <c r="J138" s="7"/>
      <c r="K138" s="7"/>
      <c r="L138" s="7"/>
    </row>
    <row r="139" spans="1:12" ht="18" customHeight="1">
      <c r="A139" s="32" t="s">
        <v>55</v>
      </c>
      <c r="B139" s="29">
        <v>0.62</v>
      </c>
      <c r="C139" s="28" t="s">
        <v>14</v>
      </c>
      <c r="D139" s="30" t="s">
        <v>14</v>
      </c>
      <c r="E139" s="7"/>
      <c r="F139" s="7"/>
      <c r="G139" s="7"/>
      <c r="H139" s="7"/>
      <c r="I139" s="7"/>
      <c r="J139" s="7"/>
      <c r="K139" s="7"/>
      <c r="L139" s="7"/>
    </row>
    <row r="140" spans="1:12" ht="18" customHeight="1">
      <c r="A140" s="32" t="s">
        <v>56</v>
      </c>
      <c r="B140" s="29">
        <v>2.14</v>
      </c>
      <c r="C140" s="28" t="s">
        <v>14</v>
      </c>
      <c r="D140" s="30" t="s">
        <v>14</v>
      </c>
      <c r="E140" s="17"/>
      <c r="F140" s="7"/>
      <c r="G140" s="7"/>
      <c r="H140" s="7"/>
      <c r="I140" s="7"/>
      <c r="J140" s="7"/>
      <c r="K140" s="7"/>
      <c r="L140" s="7"/>
    </row>
    <row r="141" spans="1:4" ht="18" customHeight="1">
      <c r="A141" s="32" t="s">
        <v>57</v>
      </c>
      <c r="B141" s="42" t="s">
        <v>14</v>
      </c>
      <c r="C141" s="42">
        <v>2.36</v>
      </c>
      <c r="D141" s="30" t="s">
        <v>14</v>
      </c>
    </row>
    <row r="142" spans="1:4" ht="18" customHeight="1">
      <c r="A142" s="32" t="s">
        <v>66</v>
      </c>
      <c r="B142" s="42" t="s">
        <v>14</v>
      </c>
      <c r="C142" s="42">
        <v>1.92</v>
      </c>
      <c r="D142" s="30" t="s">
        <v>14</v>
      </c>
    </row>
    <row r="143" spans="1:5" ht="18" customHeight="1">
      <c r="A143" s="32" t="s">
        <v>65</v>
      </c>
      <c r="B143" s="29">
        <v>4.87</v>
      </c>
      <c r="C143" s="42" t="s">
        <v>14</v>
      </c>
      <c r="D143" s="30" t="s">
        <v>14</v>
      </c>
      <c r="E143" s="1"/>
    </row>
    <row r="144" spans="1:4" ht="18" customHeight="1">
      <c r="A144" s="32" t="s">
        <v>67</v>
      </c>
      <c r="B144" s="42" t="s">
        <v>14</v>
      </c>
      <c r="C144" s="42" t="s">
        <v>14</v>
      </c>
      <c r="D144" s="43">
        <v>2.19</v>
      </c>
    </row>
    <row r="145" spans="1:4" ht="18" customHeight="1" thickBot="1">
      <c r="A145" s="33" t="s">
        <v>76</v>
      </c>
      <c r="B145" s="44" t="s">
        <v>14</v>
      </c>
      <c r="C145" s="44" t="s">
        <v>14</v>
      </c>
      <c r="D145" s="45">
        <v>2.67</v>
      </c>
    </row>
    <row r="146" spans="1:4" ht="18" customHeight="1" thickBot="1">
      <c r="A146" s="34" t="s">
        <v>77</v>
      </c>
      <c r="B146" s="35">
        <f>SUM(B123:B145)</f>
        <v>44.36</v>
      </c>
      <c r="C146" s="35">
        <f>SUM(C123:C145)</f>
        <v>12.93</v>
      </c>
      <c r="D146" s="36">
        <f>SUM(D123:D145)</f>
        <v>4.859999999999999</v>
      </c>
    </row>
  </sheetData>
  <sheetProtection/>
  <mergeCells count="34">
    <mergeCell ref="B57:B58"/>
    <mergeCell ref="C57:C58"/>
    <mergeCell ref="D57:D58"/>
    <mergeCell ref="F56:F58"/>
    <mergeCell ref="E57:E58"/>
    <mergeCell ref="D91:D93"/>
    <mergeCell ref="E91:E93"/>
    <mergeCell ref="I3:I5"/>
    <mergeCell ref="J3:L3"/>
    <mergeCell ref="J4:J5"/>
    <mergeCell ref="K4:K5"/>
    <mergeCell ref="L4:L5"/>
    <mergeCell ref="G3:G5"/>
    <mergeCell ref="H3:H5"/>
    <mergeCell ref="G56:G58"/>
    <mergeCell ref="H56:H58"/>
    <mergeCell ref="E3:E5"/>
    <mergeCell ref="F3:F5"/>
    <mergeCell ref="F91:F93"/>
    <mergeCell ref="I91:I93"/>
    <mergeCell ref="A3:A5"/>
    <mergeCell ref="A120:A122"/>
    <mergeCell ref="B120:B122"/>
    <mergeCell ref="C120:C122"/>
    <mergeCell ref="D120:D122"/>
    <mergeCell ref="B3:B5"/>
    <mergeCell ref="C3:C5"/>
    <mergeCell ref="D3:D5"/>
    <mergeCell ref="B56:E56"/>
    <mergeCell ref="A88:H88"/>
    <mergeCell ref="A56:A58"/>
    <mergeCell ref="A91:A93"/>
    <mergeCell ref="B91:B93"/>
    <mergeCell ref="C91:C93"/>
  </mergeCells>
  <printOptions/>
  <pageMargins left="0.787401575" right="0.787401575" top="0.984251969" bottom="0.984251969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F</cp:lastModifiedBy>
  <cp:lastPrinted>2009-10-27T09:08:00Z</cp:lastPrinted>
  <dcterms:created xsi:type="dcterms:W3CDTF">2008-06-17T16:58:31Z</dcterms:created>
  <dcterms:modified xsi:type="dcterms:W3CDTF">2015-07-29T10:21:00Z</dcterms:modified>
  <cp:category/>
  <cp:version/>
  <cp:contentType/>
  <cp:contentStatus/>
</cp:coreProperties>
</file>